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78" firstSheet="1" activeTab="3"/>
  </bookViews>
  <sheets>
    <sheet name="公共财政预算收支决算总表" sheetId="1" r:id="rId1"/>
    <sheet name="公共财政预算收入决算表" sheetId="2" r:id="rId2"/>
    <sheet name="公共财政预算支出决算表" sheetId="3" r:id="rId3"/>
    <sheet name="财政拨款支出决算表" sheetId="4" r:id="rId4"/>
    <sheet name="政府性基金收支决算 " sheetId="5" r:id="rId5"/>
    <sheet name="三公经费决算情况表 " sheetId="6" r:id="rId6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1" authorId="0">
      <text>
        <r>
          <rPr>
            <b/>
            <sz val="9"/>
            <rFont val="宋体"/>
            <family val="0"/>
          </rPr>
          <t>财决01表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I1" authorId="0">
      <text>
        <r>
          <rPr>
            <b/>
            <sz val="9"/>
            <rFont val="宋体"/>
            <family val="0"/>
          </rPr>
          <t>财决03表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H1" authorId="0">
      <text>
        <r>
          <rPr>
            <b/>
            <sz val="9"/>
            <rFont val="宋体"/>
            <family val="0"/>
          </rPr>
          <t>财决04表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F1" authorId="0">
      <text>
        <r>
          <rPr>
            <b/>
            <sz val="9"/>
            <rFont val="宋体"/>
            <family val="0"/>
          </rPr>
          <t>财决07表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B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<sst xmlns="http://schemas.openxmlformats.org/spreadsheetml/2006/main" count="288" uniqueCount="148">
  <si>
    <t>单位：万元</t>
  </si>
  <si>
    <t>单位：万元</t>
  </si>
  <si>
    <t>科目编码</t>
  </si>
  <si>
    <t>项目支出</t>
  </si>
  <si>
    <t>备注</t>
  </si>
  <si>
    <t>合计</t>
  </si>
  <si>
    <t>决算数</t>
  </si>
  <si>
    <t>本年支出合计</t>
  </si>
  <si>
    <t>年末结转和结余</t>
  </si>
  <si>
    <t>基本支出</t>
  </si>
  <si>
    <t>科目编码</t>
  </si>
  <si>
    <t>收入</t>
  </si>
  <si>
    <t>支出</t>
  </si>
  <si>
    <t>因公出国（境）费</t>
  </si>
  <si>
    <t>公务接待费</t>
  </si>
  <si>
    <t>公务用车购置及运行费</t>
  </si>
  <si>
    <t>项目</t>
  </si>
  <si>
    <t xml:space="preserve">  其中：公务用车运行维护费</t>
  </si>
  <si>
    <t xml:space="preserve">       公务用车购置 </t>
  </si>
  <si>
    <t xml:space="preserve">   </t>
  </si>
  <si>
    <t xml:space="preserve">    2.本表列示到政府支出功能分类项级科目。</t>
  </si>
  <si>
    <t>科目名称</t>
  </si>
  <si>
    <t>小计</t>
  </si>
  <si>
    <t xml:space="preserve">基本支出  </t>
  </si>
  <si>
    <t>科目名称</t>
  </si>
  <si>
    <t>上年结转和结余</t>
  </si>
  <si>
    <t>合计</t>
  </si>
  <si>
    <t>其他收入</t>
  </si>
  <si>
    <t>事业收入</t>
  </si>
  <si>
    <t>附属单位上缴收入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</si>
  <si>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</si>
  <si>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</si>
  <si>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</si>
  <si>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</si>
  <si>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</si>
  <si>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</si>
  <si>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</si>
  <si>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</si>
  <si>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</si>
  <si>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</si>
  <si>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</si>
  <si>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</si>
  <si>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</si>
  <si>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</si>
  <si>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</si>
  <si>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</si>
  <si>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</si>
  <si>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</si>
  <si>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</si>
  <si>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</si>
  <si>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</si>
  <si>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</si>
  <si>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</si>
  <si>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</si>
  <si>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一、财政拨款收入</t>
  </si>
  <si>
    <t>二、上级补助收入</t>
  </si>
  <si>
    <t>三、事业收入</t>
  </si>
  <si>
    <t>四、经营收入</t>
  </si>
  <si>
    <t>五、附属单位缴款</t>
  </si>
  <si>
    <t>六、其他收入</t>
  </si>
  <si>
    <t xml:space="preserve"> 用事业基金弥补收支差额</t>
  </si>
  <si>
    <t>结余分配</t>
  </si>
  <si>
    <t xml:space="preserve">     年末结转和结余</t>
  </si>
  <si>
    <t>单位：万元</t>
  </si>
  <si>
    <t>财政拨款收入</t>
  </si>
  <si>
    <t>经营收入</t>
  </si>
  <si>
    <t>经营支出</t>
  </si>
  <si>
    <t>上缴上级支出</t>
  </si>
  <si>
    <t>对附属单位补助支出</t>
  </si>
  <si>
    <t xml:space="preserve">    2.本表列示到政府支出功能分类项级科目。</t>
  </si>
  <si>
    <t>注：本表反映部门本年度公共财政预算收支决算情况。</t>
  </si>
  <si>
    <t xml:space="preserve">     上年结转和结余</t>
  </si>
  <si>
    <t>注：1.本表反映部门本年度公共财政预算收入决算情况。</t>
  </si>
  <si>
    <t>公共财政预算支出决算表</t>
  </si>
  <si>
    <t>注：1.本表反映部门本年度公共财政预算支出决算情况。</t>
  </si>
  <si>
    <t>公共财政预算收入决算表</t>
  </si>
  <si>
    <t>公共财政预算财政拨款支出决算表</t>
  </si>
  <si>
    <t>注：1.本表反映部门本年度公共财政预算财政拨款支出决算情况。</t>
  </si>
  <si>
    <t>政府性基金预算收支决算表</t>
  </si>
  <si>
    <t>注：1.本表反映部门本年度政府性基金预算收支决算情况。</t>
  </si>
  <si>
    <t>财政拨款开支的“三公”经费决算情况表</t>
  </si>
  <si>
    <t>本年政府性基金财政拨款支出</t>
  </si>
  <si>
    <t>本年政府性基金财政拨款收入</t>
  </si>
  <si>
    <t>公共财政预算收支决算总表</t>
  </si>
  <si>
    <t>上级补助收入</t>
  </si>
  <si>
    <t>决公开表一：</t>
  </si>
  <si>
    <t>决公开表二：</t>
  </si>
  <si>
    <t>决公开表三：</t>
  </si>
  <si>
    <t>决公开表四：</t>
  </si>
  <si>
    <t>决公开表五：</t>
  </si>
  <si>
    <t>决公开表六：</t>
  </si>
  <si>
    <t>201</t>
  </si>
  <si>
    <t>20112</t>
  </si>
  <si>
    <t>2011202</t>
  </si>
  <si>
    <t>20113</t>
  </si>
  <si>
    <t>2011308</t>
  </si>
  <si>
    <t>20129</t>
  </si>
  <si>
    <t>2012901</t>
  </si>
  <si>
    <t>2012902</t>
  </si>
  <si>
    <t>2012950</t>
  </si>
  <si>
    <t>2012999</t>
  </si>
  <si>
    <t>20199</t>
  </si>
  <si>
    <t>2019999</t>
  </si>
  <si>
    <t>208</t>
  </si>
  <si>
    <t>20805</t>
  </si>
  <si>
    <t>2080501</t>
  </si>
  <si>
    <t>20899</t>
  </si>
  <si>
    <t>2089901</t>
  </si>
  <si>
    <t>210</t>
  </si>
  <si>
    <t>21005</t>
  </si>
  <si>
    <t>2100501</t>
  </si>
  <si>
    <t>2100503</t>
  </si>
  <si>
    <t>212</t>
  </si>
  <si>
    <t>21299</t>
  </si>
  <si>
    <t>2129999</t>
  </si>
  <si>
    <t>221</t>
  </si>
  <si>
    <t>22102</t>
  </si>
  <si>
    <t>2210201</t>
  </si>
  <si>
    <t>2210202</t>
  </si>
  <si>
    <t>2210203</t>
  </si>
  <si>
    <t>一般公共服务</t>
  </si>
  <si>
    <t>人口与计划生育事务</t>
  </si>
  <si>
    <t xml:space="preserve">  一般行政管理事务</t>
  </si>
  <si>
    <t>商贸事务</t>
  </si>
  <si>
    <t xml:space="preserve">  招商引资</t>
  </si>
  <si>
    <t>群众团体事务</t>
  </si>
  <si>
    <t xml:space="preserve">  行政运行</t>
  </si>
  <si>
    <t xml:space="preserve">  事业运行</t>
  </si>
  <si>
    <t xml:space="preserve">  其他群众团体事务支出</t>
  </si>
  <si>
    <t>其他一般公共服务支出</t>
  </si>
  <si>
    <t xml:space="preserve">  其他一般公共服务支出</t>
  </si>
  <si>
    <t>社会保障和就业</t>
  </si>
  <si>
    <t>行政事业单位离退休</t>
  </si>
  <si>
    <t xml:space="preserve">  归口管理的行政单位离退休</t>
  </si>
  <si>
    <t>其他社会保障和就业支出</t>
  </si>
  <si>
    <t xml:space="preserve">  其他社会保障和就业支出</t>
  </si>
  <si>
    <t>医疗卫生</t>
  </si>
  <si>
    <t>医疗保障</t>
  </si>
  <si>
    <t xml:space="preserve">  行政单位医疗</t>
  </si>
  <si>
    <t xml:space="preserve">  公务员医疗补助</t>
  </si>
  <si>
    <t>城乡社区事务</t>
  </si>
  <si>
    <t>其他城乡社区事务支出</t>
  </si>
  <si>
    <t xml:space="preserve">  其他城乡社区事务支出</t>
  </si>
  <si>
    <t>住房保障支出</t>
  </si>
  <si>
    <t>住房改革支出</t>
  </si>
  <si>
    <t xml:space="preserve">  住房公积金</t>
  </si>
  <si>
    <t xml:space="preserve">  提租补贴</t>
  </si>
  <si>
    <t xml:space="preserve">  购房补贴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</si>
</sst>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  <numFmt numFmtId="185" formatCode="0.00_ "/>
    <numFmt numFmtId="186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70" applyFont="1" applyBorder="1" applyAlignment="1">
      <alignment vertical="center" wrapText="1"/>
      <protection/>
    </xf>
    <xf numFmtId="0" fontId="0" fillId="0" borderId="10" xfId="70" applyFont="1" applyFill="1" applyBorder="1" applyAlignment="1">
      <alignment vertical="center" wrapText="1"/>
      <protection/>
    </xf>
    <xf numFmtId="4" fontId="0" fillId="0" borderId="10" xfId="70" applyNumberFormat="1" applyFont="1" applyFill="1" applyBorder="1" applyAlignment="1">
      <alignment vertical="center" wrapText="1"/>
      <protection/>
    </xf>
    <xf numFmtId="0" fontId="0" fillId="0" borderId="10" xfId="70" applyFont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left" vertical="center"/>
    </xf>
    <xf numFmtId="185" fontId="6" fillId="0" borderId="10" xfId="69" applyNumberFormat="1" applyFont="1" applyFill="1" applyBorder="1" applyAlignment="1" quotePrefix="1">
      <alignment horizontal="center" vertical="center"/>
      <protection/>
    </xf>
    <xf numFmtId="185" fontId="5" fillId="0" borderId="10" xfId="69" applyNumberFormat="1" applyFont="1" applyFill="1" applyBorder="1" applyAlignment="1">
      <alignment horizontal="left" vertical="center"/>
      <protection/>
    </xf>
    <xf numFmtId="185" fontId="6" fillId="24" borderId="10" xfId="69" applyNumberFormat="1" applyFont="1" applyFill="1" applyBorder="1" applyAlignment="1" quotePrefix="1">
      <alignment horizontal="center" vertical="center"/>
      <protection/>
    </xf>
    <xf numFmtId="185" fontId="5" fillId="0" borderId="10" xfId="69" applyNumberFormat="1" applyFont="1" applyFill="1" applyBorder="1" applyAlignment="1" quotePrefix="1">
      <alignment horizontal="left" vertical="center"/>
      <protection/>
    </xf>
    <xf numFmtId="185" fontId="5" fillId="24" borderId="10" xfId="69" applyNumberFormat="1" applyFont="1" applyFill="1" applyBorder="1" applyAlignment="1">
      <alignment horizontal="left" vertical="center"/>
      <protection/>
    </xf>
    <xf numFmtId="185" fontId="5" fillId="24" borderId="10" xfId="69" applyNumberFormat="1" applyFont="1" applyFill="1" applyBorder="1" applyAlignment="1" quotePrefix="1">
      <alignment horizontal="left" vertical="center"/>
      <protection/>
    </xf>
    <xf numFmtId="185" fontId="5" fillId="0" borderId="10" xfId="69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27" fillId="24" borderId="0" xfId="69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7" fillId="24" borderId="0" xfId="69" applyFont="1" applyFill="1" applyAlignment="1">
      <alignment horizontal="left" vertical="center"/>
      <protection/>
    </xf>
    <xf numFmtId="0" fontId="27" fillId="24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85" fontId="0" fillId="24" borderId="10" xfId="0" applyNumberFormat="1" applyFill="1" applyBorder="1" applyAlignment="1" quotePrefix="1">
      <alignment vertical="center" wrapText="1"/>
    </xf>
    <xf numFmtId="184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0" xfId="7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5" fontId="0" fillId="24" borderId="12" xfId="0" applyNumberFormat="1" applyFill="1" applyBorder="1" applyAlignment="1">
      <alignment horizontal="center" vertical="center"/>
    </xf>
    <xf numFmtId="185" fontId="0" fillId="24" borderId="13" xfId="0" applyNumberForma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85" fontId="0" fillId="24" borderId="10" xfId="0" applyNumberForma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84" fontId="4" fillId="0" borderId="0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10" xfId="70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0" fontId="4" fillId="0" borderId="15" xfId="70" applyFont="1" applyBorder="1" applyAlignment="1">
      <alignment horizontal="left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4" xfId="70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差_5.中央部门决算（草案)-1" xfId="57"/>
    <cellStyle name="差_出版署2010年度中央部门决算草案" xfId="58"/>
    <cellStyle name="差_全国友协2010年度中央部门决算（草案）" xfId="59"/>
    <cellStyle name="差_司法部2010年度中央部门决算（草案）报" xfId="60"/>
    <cellStyle name="常规 2" xfId="61"/>
    <cellStyle name="常规 3" xfId="62"/>
    <cellStyle name="常规 4" xfId="63"/>
    <cellStyle name="常规 5" xfId="64"/>
    <cellStyle name="常规 5 2" xfId="65"/>
    <cellStyle name="常规 6" xfId="66"/>
    <cellStyle name="常规 7" xfId="67"/>
    <cellStyle name="常规 8" xfId="68"/>
    <cellStyle name="常规_2007年行政单位基层表样表" xfId="69"/>
    <cellStyle name="常规_事业单位部门决算报表（讨论稿） 2" xfId="70"/>
    <cellStyle name="好_5.中央部门决算（草案)-1" xfId="71"/>
    <cellStyle name="好_出版署2010年度中央部门决算草案" xfId="72"/>
    <cellStyle name="好_全国友协2010年度中央部门决算（草案）" xfId="73"/>
    <cellStyle name="好_司法部2010年度中央部门决算（草案）报" xfId="74"/>
    <cellStyle name="Currency" xfId="75"/>
    <cellStyle name="Currency [0]" xfId="76"/>
    <cellStyle name="Comma" xfId="77"/>
    <cellStyle name="Comma [0]" xfId="78"/>
    <cellStyle name="样式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F21" sqref="F21"/>
    </sheetView>
  </sheetViews>
  <sheetFormatPr defaultColWidth="9.00390625" defaultRowHeight="14.25"/>
  <cols>
    <col min="1" max="1" width="32.00390625" style="0" customWidth="1"/>
    <col min="2" max="4" width="28.625" style="0" customWidth="1"/>
  </cols>
  <sheetData>
    <row r="1" ht="17.25" customHeight="1">
      <c r="A1" t="s">
        <v>85</v>
      </c>
    </row>
    <row r="2" spans="1:4" ht="25.5" customHeight="1">
      <c r="A2" s="56" t="s">
        <v>83</v>
      </c>
      <c r="B2" s="56"/>
      <c r="C2" s="56"/>
      <c r="D2" s="56"/>
    </row>
    <row r="3" ht="14.25">
      <c r="D3" s="5" t="s">
        <v>1</v>
      </c>
    </row>
    <row r="4" spans="1:4" ht="19.5" customHeight="1">
      <c r="A4" s="57" t="s">
        <v>11</v>
      </c>
      <c r="B4" s="57"/>
      <c r="C4" s="57" t="s">
        <v>12</v>
      </c>
      <c r="D4" s="57"/>
    </row>
    <row r="5" spans="1:4" ht="15.75" customHeight="1">
      <c r="A5" s="6" t="s">
        <v>16</v>
      </c>
      <c r="B5" s="6" t="s">
        <v>6</v>
      </c>
      <c r="C5" s="6" t="s">
        <v>16</v>
      </c>
      <c r="D5" s="6" t="s">
        <v>6</v>
      </c>
    </row>
    <row r="6" spans="1:4" ht="15.75" customHeight="1">
      <c r="A6" s="28" t="s">
        <v>54</v>
      </c>
      <c r="B6" s="52">
        <v>345.43</v>
      </c>
      <c r="C6" s="9" t="s">
        <v>35</v>
      </c>
      <c r="D6" s="52">
        <v>287.04</v>
      </c>
    </row>
    <row r="7" spans="1:4" ht="15.75" customHeight="1">
      <c r="A7" s="29" t="s">
        <v>55</v>
      </c>
      <c r="B7" s="52"/>
      <c r="C7" s="11" t="s">
        <v>36</v>
      </c>
      <c r="D7" s="52"/>
    </row>
    <row r="8" spans="1:4" ht="15.75" customHeight="1">
      <c r="A8" s="29" t="s">
        <v>56</v>
      </c>
      <c r="B8" s="52"/>
      <c r="C8" s="11" t="s">
        <v>37</v>
      </c>
      <c r="D8" s="52"/>
    </row>
    <row r="9" spans="1:4" ht="15.75" customHeight="1">
      <c r="A9" s="29" t="s">
        <v>57</v>
      </c>
      <c r="B9" s="52"/>
      <c r="C9" s="11" t="s">
        <v>38</v>
      </c>
      <c r="D9" s="52"/>
    </row>
    <row r="10" spans="1:4" ht="15.75" customHeight="1">
      <c r="A10" s="29" t="s">
        <v>58</v>
      </c>
      <c r="B10" s="52"/>
      <c r="C10" s="11" t="s">
        <v>39</v>
      </c>
      <c r="D10" s="52"/>
    </row>
    <row r="11" spans="1:4" ht="15.75" customHeight="1">
      <c r="A11" s="29" t="s">
        <v>59</v>
      </c>
      <c r="B11" s="52"/>
      <c r="C11" s="11" t="s">
        <v>40</v>
      </c>
      <c r="D11" s="52"/>
    </row>
    <row r="12" spans="1:4" ht="15.75" customHeight="1">
      <c r="A12" s="30"/>
      <c r="B12" s="52"/>
      <c r="C12" s="11" t="s">
        <v>41</v>
      </c>
      <c r="D12" s="52"/>
    </row>
    <row r="13" spans="1:4" ht="15.75" customHeight="1">
      <c r="A13" s="30"/>
      <c r="B13" s="52"/>
      <c r="C13" s="9" t="s">
        <v>42</v>
      </c>
      <c r="D13" s="52">
        <v>37.65</v>
      </c>
    </row>
    <row r="14" spans="1:4" ht="15.75" customHeight="1">
      <c r="A14" s="30"/>
      <c r="B14" s="52"/>
      <c r="C14" s="11" t="s">
        <v>43</v>
      </c>
      <c r="D14" s="52">
        <v>5.65</v>
      </c>
    </row>
    <row r="15" spans="1:4" ht="15.75" customHeight="1">
      <c r="A15" s="30"/>
      <c r="B15" s="52"/>
      <c r="C15" s="9" t="s">
        <v>44</v>
      </c>
      <c r="D15" s="52"/>
    </row>
    <row r="16" spans="1:4" ht="15.75" customHeight="1">
      <c r="A16" s="30"/>
      <c r="B16" s="52"/>
      <c r="C16" s="11" t="s">
        <v>45</v>
      </c>
      <c r="D16" s="52">
        <v>4.2</v>
      </c>
    </row>
    <row r="17" spans="1:4" ht="15.75" customHeight="1">
      <c r="A17" s="30"/>
      <c r="B17" s="52"/>
      <c r="C17" s="9" t="s">
        <v>46</v>
      </c>
      <c r="D17" s="52"/>
    </row>
    <row r="18" spans="1:4" ht="15.75" customHeight="1">
      <c r="A18" s="30"/>
      <c r="B18" s="52"/>
      <c r="C18" s="11" t="s">
        <v>47</v>
      </c>
      <c r="D18" s="52"/>
    </row>
    <row r="19" spans="1:4" ht="15.75" customHeight="1">
      <c r="A19" s="28"/>
      <c r="B19" s="53"/>
      <c r="C19" s="11" t="s">
        <v>48</v>
      </c>
      <c r="D19" s="52"/>
    </row>
    <row r="20" spans="1:4" ht="15.75" customHeight="1">
      <c r="A20" s="28"/>
      <c r="B20" s="52"/>
      <c r="C20" s="11" t="s">
        <v>49</v>
      </c>
      <c r="D20" s="52"/>
    </row>
    <row r="21" spans="1:4" ht="15.75" customHeight="1">
      <c r="A21" s="28"/>
      <c r="B21" s="52"/>
      <c r="C21" s="9" t="s">
        <v>50</v>
      </c>
      <c r="D21" s="52"/>
    </row>
    <row r="22" spans="1:4" ht="15.75" customHeight="1">
      <c r="A22" s="26"/>
      <c r="B22" s="52"/>
      <c r="C22" s="9" t="s">
        <v>51</v>
      </c>
      <c r="D22" s="52"/>
    </row>
    <row r="23" spans="1:4" ht="15.75" customHeight="1">
      <c r="A23" s="26"/>
      <c r="B23" s="53"/>
      <c r="C23" s="11" t="s">
        <v>52</v>
      </c>
      <c r="D23" s="52"/>
    </row>
    <row r="24" spans="1:4" ht="15.75" customHeight="1">
      <c r="A24" s="26"/>
      <c r="B24" s="54"/>
      <c r="C24" s="11" t="s">
        <v>53</v>
      </c>
      <c r="D24" s="54">
        <v>16.64</v>
      </c>
    </row>
    <row r="25" spans="1:4" ht="15.75" customHeight="1">
      <c r="A25" s="26"/>
      <c r="B25" s="54"/>
      <c r="C25" s="11" t="s">
        <v>30</v>
      </c>
      <c r="D25" s="54"/>
    </row>
    <row r="26" spans="1:4" ht="15.75" customHeight="1">
      <c r="A26" s="26"/>
      <c r="B26" s="54"/>
      <c r="C26" s="11" t="s">
        <v>31</v>
      </c>
      <c r="D26" s="54"/>
    </row>
    <row r="27" spans="1:4" ht="15.75" customHeight="1">
      <c r="A27" s="26"/>
      <c r="B27" s="54"/>
      <c r="C27" s="11" t="s">
        <v>32</v>
      </c>
      <c r="D27" s="54"/>
    </row>
    <row r="28" spans="1:4" ht="15.75" customHeight="1">
      <c r="A28" s="25" t="s">
        <v>33</v>
      </c>
      <c r="B28" s="54">
        <f>SUM(B6:B11)</f>
        <v>345.43</v>
      </c>
      <c r="C28" s="25" t="s">
        <v>34</v>
      </c>
      <c r="D28" s="54">
        <f>SUM(D6:D27)</f>
        <v>351.17999999999995</v>
      </c>
    </row>
    <row r="29" spans="1:4" ht="15.75" customHeight="1">
      <c r="A29" s="31" t="s">
        <v>60</v>
      </c>
      <c r="B29" s="54">
        <v>6.31</v>
      </c>
      <c r="C29" s="31" t="s">
        <v>61</v>
      </c>
      <c r="D29" s="54"/>
    </row>
    <row r="30" spans="1:4" ht="15.75" customHeight="1">
      <c r="A30" s="26" t="s">
        <v>71</v>
      </c>
      <c r="B30" s="54">
        <v>0.3</v>
      </c>
      <c r="C30" s="31" t="s">
        <v>62</v>
      </c>
      <c r="D30" s="54">
        <v>0.86</v>
      </c>
    </row>
    <row r="31" spans="1:4" ht="15.75" customHeight="1">
      <c r="A31" s="26"/>
      <c r="B31" s="54"/>
      <c r="C31" s="26"/>
      <c r="D31" s="54"/>
    </row>
    <row r="32" spans="1:4" ht="15.75" customHeight="1">
      <c r="A32" s="27" t="s">
        <v>26</v>
      </c>
      <c r="B32" s="54">
        <f>SUM(B28:B30)</f>
        <v>352.04</v>
      </c>
      <c r="C32" s="27" t="s">
        <v>26</v>
      </c>
      <c r="D32" s="54">
        <f>SUM(D28:D30)</f>
        <v>352.03999999999996</v>
      </c>
    </row>
    <row r="33" spans="1:4" ht="14.25">
      <c r="A33" s="50" t="s">
        <v>70</v>
      </c>
      <c r="B33" s="51"/>
      <c r="C33" s="51"/>
      <c r="D33" s="51"/>
    </row>
  </sheetData>
  <sheetProtection/>
  <mergeCells count="3">
    <mergeCell ref="A2:D2"/>
    <mergeCell ref="A4:B4"/>
    <mergeCell ref="C4:D4"/>
  </mergeCells>
  <printOptions horizontalCentered="1"/>
  <pageMargins left="0.8661417322834646" right="0.8661417322834646" top="0.5511811023622047" bottom="0.5511811023622047" header="0.2755905511811024" footer="0.4330708661417323"/>
  <pageSetup horizontalDpi="600" verticalDpi="600" orientation="landscape" paperSize="9" scale="9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Zeros="0" zoomScaleSheetLayoutView="160" zoomScalePageLayoutView="0" workbookViewId="0" topLeftCell="A20">
      <selection activeCell="D12" sqref="D12"/>
    </sheetView>
  </sheetViews>
  <sheetFormatPr defaultColWidth="9.00390625" defaultRowHeight="14.25"/>
  <cols>
    <col min="1" max="1" width="10.125" style="35" customWidth="1"/>
    <col min="2" max="2" width="36.00390625" style="35" customWidth="1"/>
    <col min="3" max="3" width="10.625" style="35" customWidth="1"/>
    <col min="4" max="4" width="12.875" style="35" customWidth="1"/>
    <col min="5" max="5" width="12.375" style="35" customWidth="1"/>
    <col min="6" max="7" width="9.00390625" style="35" customWidth="1"/>
    <col min="8" max="8" width="16.50390625" style="35" customWidth="1"/>
    <col min="9" max="9" width="10.00390625" style="35" customWidth="1"/>
    <col min="10" max="16384" width="9.00390625" style="35" customWidth="1"/>
  </cols>
  <sheetData>
    <row r="1" ht="14.25">
      <c r="A1" s="45" t="s">
        <v>86</v>
      </c>
    </row>
    <row r="2" spans="1:9" s="32" customFormat="1" ht="22.5">
      <c r="A2" s="60" t="s">
        <v>75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36"/>
      <c r="B3" s="33"/>
      <c r="C3" s="33"/>
      <c r="D3" s="33"/>
      <c r="E3" s="37"/>
      <c r="F3" s="33"/>
      <c r="G3" s="33"/>
      <c r="H3" s="33"/>
      <c r="I3" s="34" t="s">
        <v>63</v>
      </c>
    </row>
    <row r="4" spans="1:10" s="39" customFormat="1" ht="33" customHeight="1">
      <c r="A4" s="42" t="s">
        <v>2</v>
      </c>
      <c r="B4" s="13" t="s">
        <v>24</v>
      </c>
      <c r="C4" s="13" t="s">
        <v>5</v>
      </c>
      <c r="D4" s="13" t="s">
        <v>64</v>
      </c>
      <c r="E4" s="13" t="s">
        <v>84</v>
      </c>
      <c r="F4" s="13" t="s">
        <v>28</v>
      </c>
      <c r="G4" s="13" t="s">
        <v>65</v>
      </c>
      <c r="H4" s="13" t="s">
        <v>29</v>
      </c>
      <c r="I4" s="13" t="s">
        <v>27</v>
      </c>
      <c r="J4" s="38"/>
    </row>
    <row r="5" spans="1:10" s="39" customFormat="1" ht="22.5" customHeight="1">
      <c r="A5" s="24" t="s">
        <v>91</v>
      </c>
      <c r="B5" s="10" t="s">
        <v>120</v>
      </c>
      <c r="C5" s="41">
        <f aca="true" t="shared" si="0" ref="C5:C34">SUM(D5:I5)</f>
        <v>281.29</v>
      </c>
      <c r="D5" s="41">
        <f aca="true" t="shared" si="1" ref="D5:I5">D6+D8+D10+D15</f>
        <v>281.29</v>
      </c>
      <c r="E5" s="41">
        <f t="shared" si="1"/>
        <v>0</v>
      </c>
      <c r="F5" s="41">
        <f t="shared" si="1"/>
        <v>0</v>
      </c>
      <c r="G5" s="41">
        <f t="shared" si="1"/>
        <v>0</v>
      </c>
      <c r="H5" s="41">
        <f t="shared" si="1"/>
        <v>0</v>
      </c>
      <c r="I5" s="41">
        <f t="shared" si="1"/>
        <v>0</v>
      </c>
      <c r="J5" s="38"/>
    </row>
    <row r="6" spans="1:10" s="39" customFormat="1" ht="22.5" customHeight="1">
      <c r="A6" s="24" t="s">
        <v>92</v>
      </c>
      <c r="B6" s="10" t="s">
        <v>121</v>
      </c>
      <c r="C6" s="41">
        <f t="shared" si="0"/>
        <v>0.5</v>
      </c>
      <c r="D6" s="41">
        <f aca="true" t="shared" si="2" ref="D6:I6">D7</f>
        <v>0.5</v>
      </c>
      <c r="E6" s="41">
        <f t="shared" si="2"/>
        <v>0</v>
      </c>
      <c r="F6" s="41">
        <f t="shared" si="2"/>
        <v>0</v>
      </c>
      <c r="G6" s="41">
        <f t="shared" si="2"/>
        <v>0</v>
      </c>
      <c r="H6" s="41">
        <f t="shared" si="2"/>
        <v>0</v>
      </c>
      <c r="I6" s="41">
        <f t="shared" si="2"/>
        <v>0</v>
      </c>
      <c r="J6" s="38"/>
    </row>
    <row r="7" spans="1:10" ht="22.5" customHeight="1">
      <c r="A7" s="24" t="s">
        <v>93</v>
      </c>
      <c r="B7" s="10" t="s">
        <v>122</v>
      </c>
      <c r="C7" s="41">
        <f t="shared" si="0"/>
        <v>0.5</v>
      </c>
      <c r="D7" s="41">
        <v>0.5</v>
      </c>
      <c r="E7" s="41"/>
      <c r="F7" s="41"/>
      <c r="G7" s="41"/>
      <c r="H7" s="41"/>
      <c r="I7" s="41"/>
      <c r="J7" s="40"/>
    </row>
    <row r="8" spans="1:10" ht="22.5" customHeight="1">
      <c r="A8" s="24" t="s">
        <v>94</v>
      </c>
      <c r="B8" s="10" t="s">
        <v>123</v>
      </c>
      <c r="C8" s="41">
        <f t="shared" si="0"/>
        <v>3.5</v>
      </c>
      <c r="D8" s="41">
        <f aca="true" t="shared" si="3" ref="D8:I8">D9</f>
        <v>3.5</v>
      </c>
      <c r="E8" s="41">
        <f t="shared" si="3"/>
        <v>0</v>
      </c>
      <c r="F8" s="41">
        <f t="shared" si="3"/>
        <v>0</v>
      </c>
      <c r="G8" s="41">
        <f t="shared" si="3"/>
        <v>0</v>
      </c>
      <c r="H8" s="41">
        <f t="shared" si="3"/>
        <v>0</v>
      </c>
      <c r="I8" s="41">
        <f t="shared" si="3"/>
        <v>0</v>
      </c>
      <c r="J8" s="40"/>
    </row>
    <row r="9" spans="1:10" ht="22.5" customHeight="1">
      <c r="A9" s="24" t="s">
        <v>95</v>
      </c>
      <c r="B9" s="10" t="s">
        <v>124</v>
      </c>
      <c r="C9" s="41">
        <f t="shared" si="0"/>
        <v>3.5</v>
      </c>
      <c r="D9" s="41">
        <v>3.5</v>
      </c>
      <c r="E9" s="41"/>
      <c r="F9" s="41"/>
      <c r="G9" s="41"/>
      <c r="H9" s="41"/>
      <c r="I9" s="41"/>
      <c r="J9" s="40"/>
    </row>
    <row r="10" spans="1:10" ht="22.5" customHeight="1">
      <c r="A10" s="24" t="s">
        <v>96</v>
      </c>
      <c r="B10" s="10" t="s">
        <v>125</v>
      </c>
      <c r="C10" s="41">
        <f t="shared" si="0"/>
        <v>265.69</v>
      </c>
      <c r="D10" s="41">
        <f aca="true" t="shared" si="4" ref="D10:I10">SUM(D11:D14)</f>
        <v>265.69</v>
      </c>
      <c r="E10" s="41">
        <f t="shared" si="4"/>
        <v>0</v>
      </c>
      <c r="F10" s="41">
        <f t="shared" si="4"/>
        <v>0</v>
      </c>
      <c r="G10" s="41">
        <f t="shared" si="4"/>
        <v>0</v>
      </c>
      <c r="H10" s="41">
        <f t="shared" si="4"/>
        <v>0</v>
      </c>
      <c r="I10" s="41">
        <f t="shared" si="4"/>
        <v>0</v>
      </c>
      <c r="J10" s="40"/>
    </row>
    <row r="11" spans="1:10" ht="22.5" customHeight="1">
      <c r="A11" s="24" t="s">
        <v>97</v>
      </c>
      <c r="B11" s="10" t="s">
        <v>126</v>
      </c>
      <c r="C11" s="41">
        <f t="shared" si="0"/>
        <v>88.56</v>
      </c>
      <c r="D11" s="41">
        <v>88.56</v>
      </c>
      <c r="E11" s="41"/>
      <c r="F11" s="41"/>
      <c r="G11" s="41"/>
      <c r="H11" s="41"/>
      <c r="I11" s="41"/>
      <c r="J11" s="40"/>
    </row>
    <row r="12" spans="1:10" ht="22.5" customHeight="1">
      <c r="A12" s="24" t="s">
        <v>98</v>
      </c>
      <c r="B12" s="10" t="s">
        <v>122</v>
      </c>
      <c r="C12" s="41">
        <f t="shared" si="0"/>
        <v>162.84</v>
      </c>
      <c r="D12" s="41">
        <v>162.84</v>
      </c>
      <c r="E12" s="41"/>
      <c r="F12" s="41"/>
      <c r="G12" s="41"/>
      <c r="H12" s="41"/>
      <c r="I12" s="41"/>
      <c r="J12" s="40"/>
    </row>
    <row r="13" spans="1:10" ht="22.5" customHeight="1">
      <c r="A13" s="24" t="s">
        <v>99</v>
      </c>
      <c r="B13" s="10" t="s">
        <v>127</v>
      </c>
      <c r="C13" s="41">
        <f t="shared" si="0"/>
        <v>8.29</v>
      </c>
      <c r="D13" s="41">
        <v>8.29</v>
      </c>
      <c r="E13" s="41"/>
      <c r="F13" s="41"/>
      <c r="G13" s="41"/>
      <c r="H13" s="41"/>
      <c r="I13" s="41"/>
      <c r="J13" s="40"/>
    </row>
    <row r="14" spans="1:10" ht="22.5" customHeight="1">
      <c r="A14" s="24" t="s">
        <v>100</v>
      </c>
      <c r="B14" s="10" t="s">
        <v>128</v>
      </c>
      <c r="C14" s="41">
        <f t="shared" si="0"/>
        <v>6</v>
      </c>
      <c r="D14" s="41">
        <v>6</v>
      </c>
      <c r="E14" s="41"/>
      <c r="F14" s="41"/>
      <c r="G14" s="41"/>
      <c r="H14" s="41"/>
      <c r="I14" s="41"/>
      <c r="J14" s="40"/>
    </row>
    <row r="15" spans="1:10" ht="22.5" customHeight="1">
      <c r="A15" s="24" t="s">
        <v>101</v>
      </c>
      <c r="B15" s="10" t="s">
        <v>129</v>
      </c>
      <c r="C15" s="41">
        <f t="shared" si="0"/>
        <v>11.6</v>
      </c>
      <c r="D15" s="41">
        <f aca="true" t="shared" si="5" ref="D15:I15">D16</f>
        <v>11.6</v>
      </c>
      <c r="E15" s="41">
        <f t="shared" si="5"/>
        <v>0</v>
      </c>
      <c r="F15" s="41">
        <f t="shared" si="5"/>
        <v>0</v>
      </c>
      <c r="G15" s="41">
        <f t="shared" si="5"/>
        <v>0</v>
      </c>
      <c r="H15" s="41">
        <f t="shared" si="5"/>
        <v>0</v>
      </c>
      <c r="I15" s="41">
        <f t="shared" si="5"/>
        <v>0</v>
      </c>
      <c r="J15" s="40"/>
    </row>
    <row r="16" spans="1:10" ht="22.5" customHeight="1">
      <c r="A16" s="48" t="s">
        <v>102</v>
      </c>
      <c r="B16" s="49" t="s">
        <v>130</v>
      </c>
      <c r="C16" s="41">
        <f t="shared" si="0"/>
        <v>11.6</v>
      </c>
      <c r="D16" s="41">
        <v>11.6</v>
      </c>
      <c r="E16" s="41"/>
      <c r="F16" s="41"/>
      <c r="G16" s="41"/>
      <c r="H16" s="41"/>
      <c r="I16" s="41"/>
      <c r="J16" s="40"/>
    </row>
    <row r="17" spans="1:10" ht="22.5" customHeight="1">
      <c r="A17" s="48" t="s">
        <v>103</v>
      </c>
      <c r="B17" s="49" t="s">
        <v>131</v>
      </c>
      <c r="C17" s="41">
        <f t="shared" si="0"/>
        <v>37.65</v>
      </c>
      <c r="D17" s="41">
        <f aca="true" t="shared" si="6" ref="D17:I17">D18+D20</f>
        <v>37.65</v>
      </c>
      <c r="E17" s="41">
        <f t="shared" si="6"/>
        <v>0</v>
      </c>
      <c r="F17" s="41">
        <f t="shared" si="6"/>
        <v>0</v>
      </c>
      <c r="G17" s="41">
        <f t="shared" si="6"/>
        <v>0</v>
      </c>
      <c r="H17" s="41">
        <f t="shared" si="6"/>
        <v>0</v>
      </c>
      <c r="I17" s="41">
        <f t="shared" si="6"/>
        <v>0</v>
      </c>
      <c r="J17" s="40"/>
    </row>
    <row r="18" spans="1:10" ht="22.5" customHeight="1">
      <c r="A18" s="48" t="s">
        <v>104</v>
      </c>
      <c r="B18" s="49" t="s">
        <v>132</v>
      </c>
      <c r="C18" s="41">
        <f t="shared" si="0"/>
        <v>28.82</v>
      </c>
      <c r="D18" s="41">
        <f aca="true" t="shared" si="7" ref="D18:I18">D19</f>
        <v>28.82</v>
      </c>
      <c r="E18" s="41">
        <f t="shared" si="7"/>
        <v>0</v>
      </c>
      <c r="F18" s="41">
        <f t="shared" si="7"/>
        <v>0</v>
      </c>
      <c r="G18" s="41">
        <f t="shared" si="7"/>
        <v>0</v>
      </c>
      <c r="H18" s="41">
        <f t="shared" si="7"/>
        <v>0</v>
      </c>
      <c r="I18" s="41">
        <f t="shared" si="7"/>
        <v>0</v>
      </c>
      <c r="J18" s="40"/>
    </row>
    <row r="19" spans="1:10" ht="22.5" customHeight="1">
      <c r="A19" s="48" t="s">
        <v>105</v>
      </c>
      <c r="B19" s="49" t="s">
        <v>133</v>
      </c>
      <c r="C19" s="41">
        <f t="shared" si="0"/>
        <v>28.82</v>
      </c>
      <c r="D19" s="41">
        <v>28.82</v>
      </c>
      <c r="E19" s="41"/>
      <c r="F19" s="41"/>
      <c r="G19" s="41"/>
      <c r="H19" s="41"/>
      <c r="I19" s="41"/>
      <c r="J19" s="40"/>
    </row>
    <row r="20" spans="1:10" ht="22.5" customHeight="1">
      <c r="A20" s="48" t="s">
        <v>106</v>
      </c>
      <c r="B20" s="49" t="s">
        <v>134</v>
      </c>
      <c r="C20" s="41">
        <f t="shared" si="0"/>
        <v>8.83</v>
      </c>
      <c r="D20" s="41">
        <f aca="true" t="shared" si="8" ref="D20:I20">D21</f>
        <v>8.83</v>
      </c>
      <c r="E20" s="41">
        <f t="shared" si="8"/>
        <v>0</v>
      </c>
      <c r="F20" s="41">
        <f t="shared" si="8"/>
        <v>0</v>
      </c>
      <c r="G20" s="41">
        <f t="shared" si="8"/>
        <v>0</v>
      </c>
      <c r="H20" s="41">
        <f t="shared" si="8"/>
        <v>0</v>
      </c>
      <c r="I20" s="41">
        <f t="shared" si="8"/>
        <v>0</v>
      </c>
      <c r="J20" s="40"/>
    </row>
    <row r="21" spans="1:10" ht="22.5" customHeight="1">
      <c r="A21" s="48" t="s">
        <v>107</v>
      </c>
      <c r="B21" s="49" t="s">
        <v>135</v>
      </c>
      <c r="C21" s="41">
        <f t="shared" si="0"/>
        <v>8.83</v>
      </c>
      <c r="D21" s="41">
        <v>8.83</v>
      </c>
      <c r="E21" s="41"/>
      <c r="F21" s="41"/>
      <c r="G21" s="41"/>
      <c r="H21" s="41"/>
      <c r="I21" s="41"/>
      <c r="J21" s="40"/>
    </row>
    <row r="22" spans="1:10" ht="22.5" customHeight="1">
      <c r="A22" s="48" t="s">
        <v>108</v>
      </c>
      <c r="B22" s="49" t="s">
        <v>136</v>
      </c>
      <c r="C22" s="41">
        <f t="shared" si="0"/>
        <v>5.65</v>
      </c>
      <c r="D22" s="41">
        <f aca="true" t="shared" si="9" ref="D22:I22">D23</f>
        <v>5.65</v>
      </c>
      <c r="E22" s="41">
        <f t="shared" si="9"/>
        <v>0</v>
      </c>
      <c r="F22" s="41">
        <f t="shared" si="9"/>
        <v>0</v>
      </c>
      <c r="G22" s="41">
        <f t="shared" si="9"/>
        <v>0</v>
      </c>
      <c r="H22" s="41">
        <f t="shared" si="9"/>
        <v>0</v>
      </c>
      <c r="I22" s="41">
        <f t="shared" si="9"/>
        <v>0</v>
      </c>
      <c r="J22" s="40"/>
    </row>
    <row r="23" spans="1:10" ht="22.5" customHeight="1">
      <c r="A23" s="48" t="s">
        <v>109</v>
      </c>
      <c r="B23" s="49" t="s">
        <v>137</v>
      </c>
      <c r="C23" s="41">
        <f t="shared" si="0"/>
        <v>5.65</v>
      </c>
      <c r="D23" s="41">
        <f aca="true" t="shared" si="10" ref="D23:I23">SUM(D24:D25)</f>
        <v>5.65</v>
      </c>
      <c r="E23" s="41">
        <f t="shared" si="10"/>
        <v>0</v>
      </c>
      <c r="F23" s="41">
        <f t="shared" si="10"/>
        <v>0</v>
      </c>
      <c r="G23" s="41">
        <f t="shared" si="10"/>
        <v>0</v>
      </c>
      <c r="H23" s="41">
        <f t="shared" si="10"/>
        <v>0</v>
      </c>
      <c r="I23" s="41">
        <f t="shared" si="10"/>
        <v>0</v>
      </c>
      <c r="J23" s="40"/>
    </row>
    <row r="24" spans="1:10" ht="22.5" customHeight="1">
      <c r="A24" s="48" t="s">
        <v>110</v>
      </c>
      <c r="B24" s="49" t="s">
        <v>138</v>
      </c>
      <c r="C24" s="41">
        <f t="shared" si="0"/>
        <v>5.23</v>
      </c>
      <c r="D24" s="41">
        <v>5.23</v>
      </c>
      <c r="E24" s="41"/>
      <c r="F24" s="41"/>
      <c r="G24" s="41"/>
      <c r="H24" s="41"/>
      <c r="I24" s="41"/>
      <c r="J24" s="40"/>
    </row>
    <row r="25" spans="1:10" ht="22.5" customHeight="1">
      <c r="A25" s="48" t="s">
        <v>111</v>
      </c>
      <c r="B25" s="49" t="s">
        <v>139</v>
      </c>
      <c r="C25" s="41">
        <f t="shared" si="0"/>
        <v>0.42</v>
      </c>
      <c r="D25" s="41">
        <v>0.42</v>
      </c>
      <c r="E25" s="41"/>
      <c r="F25" s="41"/>
      <c r="G25" s="41"/>
      <c r="H25" s="41"/>
      <c r="I25" s="41"/>
      <c r="J25" s="40"/>
    </row>
    <row r="26" spans="1:10" ht="22.5" customHeight="1">
      <c r="A26" s="48" t="s">
        <v>112</v>
      </c>
      <c r="B26" s="49" t="s">
        <v>140</v>
      </c>
      <c r="C26" s="41">
        <f t="shared" si="0"/>
        <v>4.2</v>
      </c>
      <c r="D26" s="41">
        <f>D27</f>
        <v>4.2</v>
      </c>
      <c r="E26" s="41">
        <f aca="true" t="shared" si="11" ref="E26:I27">E27</f>
        <v>0</v>
      </c>
      <c r="F26" s="41">
        <f t="shared" si="11"/>
        <v>0</v>
      </c>
      <c r="G26" s="41">
        <f t="shared" si="11"/>
        <v>0</v>
      </c>
      <c r="H26" s="41">
        <f t="shared" si="11"/>
        <v>0</v>
      </c>
      <c r="I26" s="41">
        <f t="shared" si="11"/>
        <v>0</v>
      </c>
      <c r="J26" s="40"/>
    </row>
    <row r="27" spans="1:10" ht="22.5" customHeight="1">
      <c r="A27" s="48" t="s">
        <v>113</v>
      </c>
      <c r="B27" s="49" t="s">
        <v>141</v>
      </c>
      <c r="C27" s="41">
        <f t="shared" si="0"/>
        <v>4.2</v>
      </c>
      <c r="D27" s="41">
        <f>D28</f>
        <v>4.2</v>
      </c>
      <c r="E27" s="41">
        <f t="shared" si="11"/>
        <v>0</v>
      </c>
      <c r="F27" s="41">
        <f t="shared" si="11"/>
        <v>0</v>
      </c>
      <c r="G27" s="41">
        <f t="shared" si="11"/>
        <v>0</v>
      </c>
      <c r="H27" s="41">
        <f t="shared" si="11"/>
        <v>0</v>
      </c>
      <c r="I27" s="41">
        <f t="shared" si="11"/>
        <v>0</v>
      </c>
      <c r="J27" s="40"/>
    </row>
    <row r="28" spans="1:10" ht="22.5" customHeight="1">
      <c r="A28" s="48" t="s">
        <v>114</v>
      </c>
      <c r="B28" s="49" t="s">
        <v>142</v>
      </c>
      <c r="C28" s="41">
        <f t="shared" si="0"/>
        <v>4.2</v>
      </c>
      <c r="D28" s="41">
        <v>4.2</v>
      </c>
      <c r="E28" s="41"/>
      <c r="F28" s="41"/>
      <c r="G28" s="41"/>
      <c r="H28" s="41"/>
      <c r="I28" s="41"/>
      <c r="J28" s="40"/>
    </row>
    <row r="29" spans="1:10" ht="22.5" customHeight="1">
      <c r="A29" s="48" t="s">
        <v>115</v>
      </c>
      <c r="B29" s="49" t="s">
        <v>143</v>
      </c>
      <c r="C29" s="41">
        <f t="shared" si="0"/>
        <v>16.64</v>
      </c>
      <c r="D29" s="41">
        <f aca="true" t="shared" si="12" ref="D29:I29">D30</f>
        <v>16.64</v>
      </c>
      <c r="E29" s="41">
        <f t="shared" si="12"/>
        <v>0</v>
      </c>
      <c r="F29" s="41">
        <f t="shared" si="12"/>
        <v>0</v>
      </c>
      <c r="G29" s="41">
        <f t="shared" si="12"/>
        <v>0</v>
      </c>
      <c r="H29" s="41">
        <f t="shared" si="12"/>
        <v>0</v>
      </c>
      <c r="I29" s="41">
        <f t="shared" si="12"/>
        <v>0</v>
      </c>
      <c r="J29" s="40"/>
    </row>
    <row r="30" spans="1:10" ht="22.5" customHeight="1">
      <c r="A30" s="48" t="s">
        <v>116</v>
      </c>
      <c r="B30" s="49" t="s">
        <v>144</v>
      </c>
      <c r="C30" s="41">
        <f t="shared" si="0"/>
        <v>16.64</v>
      </c>
      <c r="D30" s="41">
        <f aca="true" t="shared" si="13" ref="D30:I30">SUM(D31:D33)</f>
        <v>16.64</v>
      </c>
      <c r="E30" s="41">
        <f t="shared" si="13"/>
        <v>0</v>
      </c>
      <c r="F30" s="41">
        <f t="shared" si="13"/>
        <v>0</v>
      </c>
      <c r="G30" s="41">
        <f t="shared" si="13"/>
        <v>0</v>
      </c>
      <c r="H30" s="41">
        <f t="shared" si="13"/>
        <v>0</v>
      </c>
      <c r="I30" s="41">
        <f t="shared" si="13"/>
        <v>0</v>
      </c>
      <c r="J30" s="40"/>
    </row>
    <row r="31" spans="1:10" ht="22.5" customHeight="1">
      <c r="A31" s="48" t="s">
        <v>117</v>
      </c>
      <c r="B31" s="49" t="s">
        <v>145</v>
      </c>
      <c r="C31" s="41">
        <f t="shared" si="0"/>
        <v>9.66</v>
      </c>
      <c r="D31" s="41">
        <v>9.66</v>
      </c>
      <c r="E31" s="41"/>
      <c r="F31" s="41"/>
      <c r="G31" s="41"/>
      <c r="H31" s="41"/>
      <c r="I31" s="41"/>
      <c r="J31" s="40"/>
    </row>
    <row r="32" spans="1:10" ht="22.5" customHeight="1">
      <c r="A32" s="48" t="s">
        <v>118</v>
      </c>
      <c r="B32" s="49" t="s">
        <v>146</v>
      </c>
      <c r="C32" s="41">
        <f t="shared" si="0"/>
        <v>4.83</v>
      </c>
      <c r="D32" s="41">
        <v>4.83</v>
      </c>
      <c r="E32" s="41"/>
      <c r="F32" s="41"/>
      <c r="G32" s="41"/>
      <c r="H32" s="41"/>
      <c r="I32" s="41"/>
      <c r="J32" s="40"/>
    </row>
    <row r="33" spans="1:10" ht="22.5" customHeight="1">
      <c r="A33" s="48" t="s">
        <v>119</v>
      </c>
      <c r="B33" s="49" t="s">
        <v>147</v>
      </c>
      <c r="C33" s="41">
        <f t="shared" si="0"/>
        <v>2.15</v>
      </c>
      <c r="D33" s="41">
        <v>2.15</v>
      </c>
      <c r="E33" s="41"/>
      <c r="F33" s="41"/>
      <c r="G33" s="41"/>
      <c r="H33" s="41"/>
      <c r="I33" s="41"/>
      <c r="J33" s="40"/>
    </row>
    <row r="34" spans="1:10" ht="22.5" customHeight="1">
      <c r="A34" s="58" t="s">
        <v>5</v>
      </c>
      <c r="B34" s="59"/>
      <c r="C34" s="41">
        <f t="shared" si="0"/>
        <v>345.42999999999995</v>
      </c>
      <c r="D34" s="41">
        <f>D5+D17+D22+D26+D29</f>
        <v>345.42999999999995</v>
      </c>
      <c r="E34" s="41"/>
      <c r="F34" s="41"/>
      <c r="G34" s="41"/>
      <c r="H34" s="41"/>
      <c r="I34" s="41"/>
      <c r="J34" s="40"/>
    </row>
    <row r="35" ht="14.25">
      <c r="A35" s="17" t="s">
        <v>72</v>
      </c>
    </row>
    <row r="36" ht="14.25">
      <c r="A36" s="17" t="s">
        <v>20</v>
      </c>
    </row>
  </sheetData>
  <sheetProtection/>
  <mergeCells count="2">
    <mergeCell ref="A34:B34"/>
    <mergeCell ref="A2:I2"/>
  </mergeCells>
  <printOptions horizontalCentered="1"/>
  <pageMargins left="0.8661417322834646" right="0.8661417322834646" top="1.141732283464567" bottom="0.5511811023622047" header="0.2755905511811024" footer="0.8267716535433072"/>
  <pageSetup horizontalDpi="600" verticalDpi="600" orientation="landscape" paperSize="9" scale="93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PageLayoutView="0" workbookViewId="0" topLeftCell="A22">
      <selection activeCell="D34" sqref="D34"/>
    </sheetView>
  </sheetViews>
  <sheetFormatPr defaultColWidth="9.00390625" defaultRowHeight="14.25"/>
  <cols>
    <col min="1" max="1" width="10.25390625" style="35" customWidth="1"/>
    <col min="2" max="2" width="32.50390625" style="35" customWidth="1"/>
    <col min="3" max="3" width="14.375" style="35" customWidth="1"/>
    <col min="4" max="5" width="13.50390625" style="35" customWidth="1"/>
    <col min="6" max="6" width="13.00390625" style="35" customWidth="1"/>
    <col min="7" max="7" width="9.625" style="35" customWidth="1"/>
    <col min="8" max="8" width="20.25390625" style="35" customWidth="1"/>
    <col min="9" max="9" width="9.00390625" style="35" customWidth="1"/>
    <col min="10" max="10" width="12.625" style="35" customWidth="1"/>
    <col min="11" max="16384" width="9.00390625" style="35" customWidth="1"/>
  </cols>
  <sheetData>
    <row r="1" ht="14.25">
      <c r="A1" s="45" t="s">
        <v>87</v>
      </c>
    </row>
    <row r="2" spans="1:8" s="32" customFormat="1" ht="22.5">
      <c r="A2" s="60" t="s">
        <v>73</v>
      </c>
      <c r="B2" s="60"/>
      <c r="C2" s="60"/>
      <c r="D2" s="60"/>
      <c r="E2" s="60"/>
      <c r="F2" s="60"/>
      <c r="G2" s="60"/>
      <c r="H2" s="60"/>
    </row>
    <row r="3" spans="1:8" ht="14.25">
      <c r="A3" s="36"/>
      <c r="B3" s="33"/>
      <c r="C3" s="33"/>
      <c r="D3" s="33"/>
      <c r="E3" s="37"/>
      <c r="F3" s="33"/>
      <c r="G3" s="33"/>
      <c r="H3" s="34" t="s">
        <v>1</v>
      </c>
    </row>
    <row r="4" spans="1:9" s="39" customFormat="1" ht="22.5" customHeight="1">
      <c r="A4" s="13" t="s">
        <v>2</v>
      </c>
      <c r="B4" s="13" t="s">
        <v>24</v>
      </c>
      <c r="C4" s="13" t="s">
        <v>7</v>
      </c>
      <c r="D4" s="13" t="s">
        <v>9</v>
      </c>
      <c r="E4" s="13" t="s">
        <v>3</v>
      </c>
      <c r="F4" s="13" t="s">
        <v>67</v>
      </c>
      <c r="G4" s="13" t="s">
        <v>66</v>
      </c>
      <c r="H4" s="13" t="s">
        <v>68</v>
      </c>
      <c r="I4" s="38"/>
    </row>
    <row r="5" spans="1:9" s="39" customFormat="1" ht="22.5" customHeight="1">
      <c r="A5" s="24" t="s">
        <v>91</v>
      </c>
      <c r="B5" s="10" t="s">
        <v>120</v>
      </c>
      <c r="C5" s="41">
        <f aca="true" t="shared" si="0" ref="C5:C34">SUM(D5:H5)</f>
        <v>287.04</v>
      </c>
      <c r="D5" s="41">
        <f>D6+D8+D10+D15</f>
        <v>145.12</v>
      </c>
      <c r="E5" s="41">
        <f>E6+E8+E10+E15</f>
        <v>141.92000000000002</v>
      </c>
      <c r="F5" s="41"/>
      <c r="G5" s="41"/>
      <c r="H5" s="41"/>
      <c r="I5" s="38"/>
    </row>
    <row r="6" spans="1:9" s="39" customFormat="1" ht="22.5" customHeight="1">
      <c r="A6" s="24" t="s">
        <v>92</v>
      </c>
      <c r="B6" s="10" t="s">
        <v>121</v>
      </c>
      <c r="C6" s="41">
        <f t="shared" si="0"/>
        <v>0.5</v>
      </c>
      <c r="D6" s="41">
        <f>D7</f>
        <v>0.5</v>
      </c>
      <c r="E6" s="41">
        <f>E7</f>
        <v>0</v>
      </c>
      <c r="F6" s="41"/>
      <c r="G6" s="41"/>
      <c r="H6" s="41"/>
      <c r="I6" s="38"/>
    </row>
    <row r="7" spans="1:9" ht="22.5" customHeight="1">
      <c r="A7" s="24" t="s">
        <v>93</v>
      </c>
      <c r="B7" s="10" t="s">
        <v>122</v>
      </c>
      <c r="C7" s="41">
        <f t="shared" si="0"/>
        <v>0.5</v>
      </c>
      <c r="D7" s="41">
        <v>0.5</v>
      </c>
      <c r="E7" s="41"/>
      <c r="F7" s="41"/>
      <c r="G7" s="41"/>
      <c r="H7" s="41"/>
      <c r="I7" s="40"/>
    </row>
    <row r="8" spans="1:9" ht="22.5" customHeight="1">
      <c r="A8" s="24" t="s">
        <v>94</v>
      </c>
      <c r="B8" s="10" t="s">
        <v>123</v>
      </c>
      <c r="C8" s="41">
        <f t="shared" si="0"/>
        <v>3.5</v>
      </c>
      <c r="D8" s="41">
        <f>D9</f>
        <v>3.5</v>
      </c>
      <c r="E8" s="41">
        <f>E9</f>
        <v>0</v>
      </c>
      <c r="F8" s="41"/>
      <c r="G8" s="41"/>
      <c r="H8" s="41"/>
      <c r="I8" s="40"/>
    </row>
    <row r="9" spans="1:9" ht="22.5" customHeight="1">
      <c r="A9" s="24" t="s">
        <v>95</v>
      </c>
      <c r="B9" s="10" t="s">
        <v>124</v>
      </c>
      <c r="C9" s="41">
        <f t="shared" si="0"/>
        <v>3.5</v>
      </c>
      <c r="D9" s="41">
        <v>3.5</v>
      </c>
      <c r="E9" s="41"/>
      <c r="F9" s="41"/>
      <c r="G9" s="41"/>
      <c r="H9" s="41"/>
      <c r="I9" s="40"/>
    </row>
    <row r="10" spans="1:9" ht="22.5" customHeight="1">
      <c r="A10" s="24" t="s">
        <v>96</v>
      </c>
      <c r="B10" s="10" t="s">
        <v>125</v>
      </c>
      <c r="C10" s="41">
        <f t="shared" si="0"/>
        <v>271.44000000000005</v>
      </c>
      <c r="D10" s="41">
        <f>SUM(D11:D14)</f>
        <v>129.52</v>
      </c>
      <c r="E10" s="41">
        <f>SUM(E11:E14)</f>
        <v>141.92000000000002</v>
      </c>
      <c r="F10" s="41"/>
      <c r="G10" s="41"/>
      <c r="H10" s="41"/>
      <c r="I10" s="40"/>
    </row>
    <row r="11" spans="1:9" ht="22.5" customHeight="1">
      <c r="A11" s="24" t="s">
        <v>97</v>
      </c>
      <c r="B11" s="10" t="s">
        <v>126</v>
      </c>
      <c r="C11" s="41">
        <f t="shared" si="0"/>
        <v>88.86</v>
      </c>
      <c r="D11" s="41">
        <v>88.86</v>
      </c>
      <c r="E11" s="41"/>
      <c r="F11" s="41"/>
      <c r="G11" s="41"/>
      <c r="H11" s="41"/>
      <c r="I11" s="40"/>
    </row>
    <row r="12" spans="1:9" ht="22.5" customHeight="1">
      <c r="A12" s="24" t="s">
        <v>98</v>
      </c>
      <c r="B12" s="10" t="s">
        <v>122</v>
      </c>
      <c r="C12" s="41">
        <f t="shared" si="0"/>
        <v>161.99</v>
      </c>
      <c r="D12" s="41">
        <v>26.07</v>
      </c>
      <c r="E12" s="41">
        <f>161.99-26.07</f>
        <v>135.92000000000002</v>
      </c>
      <c r="F12" s="41"/>
      <c r="G12" s="41"/>
      <c r="H12" s="41"/>
      <c r="I12" s="40"/>
    </row>
    <row r="13" spans="1:9" ht="22.5" customHeight="1">
      <c r="A13" s="24" t="s">
        <v>99</v>
      </c>
      <c r="B13" s="10" t="s">
        <v>127</v>
      </c>
      <c r="C13" s="41">
        <f t="shared" si="0"/>
        <v>14.59</v>
      </c>
      <c r="D13" s="41">
        <v>14.59</v>
      </c>
      <c r="E13" s="41"/>
      <c r="F13" s="41"/>
      <c r="G13" s="41"/>
      <c r="H13" s="41"/>
      <c r="I13" s="40"/>
    </row>
    <row r="14" spans="1:9" ht="22.5" customHeight="1">
      <c r="A14" s="24" t="s">
        <v>100</v>
      </c>
      <c r="B14" s="10" t="s">
        <v>128</v>
      </c>
      <c r="C14" s="41">
        <f t="shared" si="0"/>
        <v>6</v>
      </c>
      <c r="D14" s="41"/>
      <c r="E14" s="41">
        <v>6</v>
      </c>
      <c r="F14" s="41"/>
      <c r="G14" s="41"/>
      <c r="H14" s="41"/>
      <c r="I14" s="40"/>
    </row>
    <row r="15" spans="1:9" ht="22.5" customHeight="1">
      <c r="A15" s="24" t="s">
        <v>101</v>
      </c>
      <c r="B15" s="10" t="s">
        <v>129</v>
      </c>
      <c r="C15" s="41">
        <f t="shared" si="0"/>
        <v>11.6</v>
      </c>
      <c r="D15" s="41">
        <f>D16</f>
        <v>11.6</v>
      </c>
      <c r="E15" s="41">
        <f>E16</f>
        <v>0</v>
      </c>
      <c r="F15" s="41"/>
      <c r="G15" s="41"/>
      <c r="H15" s="41"/>
      <c r="I15" s="40"/>
    </row>
    <row r="16" spans="1:9" ht="22.5" customHeight="1">
      <c r="A16" s="48" t="s">
        <v>102</v>
      </c>
      <c r="B16" s="49" t="s">
        <v>130</v>
      </c>
      <c r="C16" s="41">
        <f t="shared" si="0"/>
        <v>11.6</v>
      </c>
      <c r="D16" s="41">
        <v>11.6</v>
      </c>
      <c r="E16" s="41"/>
      <c r="F16" s="41"/>
      <c r="G16" s="41"/>
      <c r="H16" s="41"/>
      <c r="I16" s="40"/>
    </row>
    <row r="17" spans="1:9" ht="22.5" customHeight="1">
      <c r="A17" s="48" t="s">
        <v>103</v>
      </c>
      <c r="B17" s="49" t="s">
        <v>131</v>
      </c>
      <c r="C17" s="41">
        <f t="shared" si="0"/>
        <v>37.65</v>
      </c>
      <c r="D17" s="41">
        <f>D18+D20</f>
        <v>37.65</v>
      </c>
      <c r="E17" s="41">
        <f>E18+E20</f>
        <v>0</v>
      </c>
      <c r="F17" s="41"/>
      <c r="G17" s="41"/>
      <c r="H17" s="41"/>
      <c r="I17" s="40"/>
    </row>
    <row r="18" spans="1:9" ht="22.5" customHeight="1">
      <c r="A18" s="48" t="s">
        <v>104</v>
      </c>
      <c r="B18" s="49" t="s">
        <v>132</v>
      </c>
      <c r="C18" s="41">
        <f t="shared" si="0"/>
        <v>28.82</v>
      </c>
      <c r="D18" s="41">
        <f>D19</f>
        <v>28.82</v>
      </c>
      <c r="E18" s="41">
        <f>E19</f>
        <v>0</v>
      </c>
      <c r="F18" s="41"/>
      <c r="G18" s="41"/>
      <c r="H18" s="41"/>
      <c r="I18" s="40"/>
    </row>
    <row r="19" spans="1:9" ht="22.5" customHeight="1">
      <c r="A19" s="48" t="s">
        <v>105</v>
      </c>
      <c r="B19" s="49" t="s">
        <v>133</v>
      </c>
      <c r="C19" s="41">
        <f t="shared" si="0"/>
        <v>28.82</v>
      </c>
      <c r="D19" s="41">
        <v>28.82</v>
      </c>
      <c r="E19" s="41"/>
      <c r="F19" s="41"/>
      <c r="G19" s="41"/>
      <c r="H19" s="41"/>
      <c r="I19" s="40"/>
    </row>
    <row r="20" spans="1:9" ht="22.5" customHeight="1">
      <c r="A20" s="48" t="s">
        <v>106</v>
      </c>
      <c r="B20" s="49" t="s">
        <v>134</v>
      </c>
      <c r="C20" s="41">
        <f t="shared" si="0"/>
        <v>8.83</v>
      </c>
      <c r="D20" s="41">
        <f>D21</f>
        <v>8.83</v>
      </c>
      <c r="E20" s="41">
        <f>E21</f>
        <v>0</v>
      </c>
      <c r="F20" s="41"/>
      <c r="G20" s="41"/>
      <c r="H20" s="41"/>
      <c r="I20" s="40"/>
    </row>
    <row r="21" spans="1:9" ht="22.5" customHeight="1">
      <c r="A21" s="48" t="s">
        <v>107</v>
      </c>
      <c r="B21" s="49" t="s">
        <v>135</v>
      </c>
      <c r="C21" s="41">
        <f t="shared" si="0"/>
        <v>8.83</v>
      </c>
      <c r="D21" s="41">
        <v>8.83</v>
      </c>
      <c r="E21" s="41"/>
      <c r="F21" s="41"/>
      <c r="G21" s="41"/>
      <c r="H21" s="41"/>
      <c r="I21" s="40"/>
    </row>
    <row r="22" spans="1:9" ht="22.5" customHeight="1">
      <c r="A22" s="48" t="s">
        <v>108</v>
      </c>
      <c r="B22" s="49" t="s">
        <v>136</v>
      </c>
      <c r="C22" s="41">
        <f t="shared" si="0"/>
        <v>5.65</v>
      </c>
      <c r="D22" s="41">
        <f>D23</f>
        <v>5.65</v>
      </c>
      <c r="E22" s="41">
        <f>E23</f>
        <v>0</v>
      </c>
      <c r="F22" s="41"/>
      <c r="G22" s="41"/>
      <c r="H22" s="41"/>
      <c r="I22" s="40"/>
    </row>
    <row r="23" spans="1:9" ht="22.5" customHeight="1">
      <c r="A23" s="48" t="s">
        <v>109</v>
      </c>
      <c r="B23" s="49" t="s">
        <v>137</v>
      </c>
      <c r="C23" s="41">
        <f t="shared" si="0"/>
        <v>5.65</v>
      </c>
      <c r="D23" s="41">
        <f>SUM(D24:D25)</f>
        <v>5.65</v>
      </c>
      <c r="E23" s="41">
        <f>SUM(E24:E25)</f>
        <v>0</v>
      </c>
      <c r="F23" s="41"/>
      <c r="G23" s="41"/>
      <c r="H23" s="41"/>
      <c r="I23" s="40"/>
    </row>
    <row r="24" spans="1:9" ht="22.5" customHeight="1">
      <c r="A24" s="48" t="s">
        <v>110</v>
      </c>
      <c r="B24" s="49" t="s">
        <v>138</v>
      </c>
      <c r="C24" s="41">
        <f t="shared" si="0"/>
        <v>5.23</v>
      </c>
      <c r="D24" s="41">
        <v>5.23</v>
      </c>
      <c r="E24" s="41"/>
      <c r="F24" s="41"/>
      <c r="G24" s="41"/>
      <c r="H24" s="41"/>
      <c r="I24" s="40"/>
    </row>
    <row r="25" spans="1:9" ht="22.5" customHeight="1">
      <c r="A25" s="48" t="s">
        <v>111</v>
      </c>
      <c r="B25" s="49" t="s">
        <v>139</v>
      </c>
      <c r="C25" s="41">
        <f t="shared" si="0"/>
        <v>0.42</v>
      </c>
      <c r="D25" s="41">
        <v>0.42</v>
      </c>
      <c r="E25" s="41"/>
      <c r="F25" s="41"/>
      <c r="G25" s="41"/>
      <c r="H25" s="41"/>
      <c r="I25" s="40"/>
    </row>
    <row r="26" spans="1:9" ht="22.5" customHeight="1">
      <c r="A26" s="48" t="s">
        <v>112</v>
      </c>
      <c r="B26" s="49" t="s">
        <v>140</v>
      </c>
      <c r="C26" s="41">
        <f t="shared" si="0"/>
        <v>4.2</v>
      </c>
      <c r="D26" s="41">
        <f>D27</f>
        <v>4.2</v>
      </c>
      <c r="E26" s="41">
        <f>E27</f>
        <v>0</v>
      </c>
      <c r="F26" s="41"/>
      <c r="G26" s="41"/>
      <c r="H26" s="41"/>
      <c r="I26" s="40"/>
    </row>
    <row r="27" spans="1:9" ht="22.5" customHeight="1">
      <c r="A27" s="48" t="s">
        <v>113</v>
      </c>
      <c r="B27" s="49" t="s">
        <v>141</v>
      </c>
      <c r="C27" s="41">
        <f t="shared" si="0"/>
        <v>4.2</v>
      </c>
      <c r="D27" s="41">
        <f>D28</f>
        <v>4.2</v>
      </c>
      <c r="E27" s="41">
        <f>E28</f>
        <v>0</v>
      </c>
      <c r="F27" s="41"/>
      <c r="G27" s="41"/>
      <c r="H27" s="41"/>
      <c r="I27" s="40"/>
    </row>
    <row r="28" spans="1:9" ht="22.5" customHeight="1">
      <c r="A28" s="48" t="s">
        <v>114</v>
      </c>
      <c r="B28" s="49" t="s">
        <v>142</v>
      </c>
      <c r="C28" s="41">
        <f t="shared" si="0"/>
        <v>4.2</v>
      </c>
      <c r="D28" s="41">
        <v>4.2</v>
      </c>
      <c r="E28" s="41"/>
      <c r="F28" s="41"/>
      <c r="G28" s="41"/>
      <c r="H28" s="41"/>
      <c r="I28" s="40"/>
    </row>
    <row r="29" spans="1:9" ht="22.5" customHeight="1">
      <c r="A29" s="48" t="s">
        <v>115</v>
      </c>
      <c r="B29" s="49" t="s">
        <v>143</v>
      </c>
      <c r="C29" s="41">
        <f t="shared" si="0"/>
        <v>16.64</v>
      </c>
      <c r="D29" s="41">
        <f>D30</f>
        <v>16.64</v>
      </c>
      <c r="E29" s="41">
        <f>E30</f>
        <v>0</v>
      </c>
      <c r="F29" s="41"/>
      <c r="G29" s="41"/>
      <c r="H29" s="41"/>
      <c r="I29" s="40"/>
    </row>
    <row r="30" spans="1:9" ht="22.5" customHeight="1">
      <c r="A30" s="48" t="s">
        <v>116</v>
      </c>
      <c r="B30" s="49" t="s">
        <v>144</v>
      </c>
      <c r="C30" s="41">
        <f t="shared" si="0"/>
        <v>16.64</v>
      </c>
      <c r="D30" s="41">
        <f>SUM(D31:D33)</f>
        <v>16.64</v>
      </c>
      <c r="E30" s="41">
        <f>SUM(E31:E33)</f>
        <v>0</v>
      </c>
      <c r="F30" s="41"/>
      <c r="G30" s="41"/>
      <c r="H30" s="41"/>
      <c r="I30" s="40"/>
    </row>
    <row r="31" spans="1:9" ht="22.5" customHeight="1">
      <c r="A31" s="48" t="s">
        <v>117</v>
      </c>
      <c r="B31" s="49" t="s">
        <v>145</v>
      </c>
      <c r="C31" s="41">
        <f t="shared" si="0"/>
        <v>9.66</v>
      </c>
      <c r="D31" s="41">
        <v>9.66</v>
      </c>
      <c r="E31" s="41"/>
      <c r="F31" s="41"/>
      <c r="G31" s="41"/>
      <c r="H31" s="41"/>
      <c r="I31" s="40"/>
    </row>
    <row r="32" spans="1:9" ht="22.5" customHeight="1">
      <c r="A32" s="48" t="s">
        <v>118</v>
      </c>
      <c r="B32" s="49" t="s">
        <v>146</v>
      </c>
      <c r="C32" s="41">
        <f t="shared" si="0"/>
        <v>4.83</v>
      </c>
      <c r="D32" s="41">
        <v>4.83</v>
      </c>
      <c r="E32" s="41"/>
      <c r="F32" s="41"/>
      <c r="G32" s="41"/>
      <c r="H32" s="41"/>
      <c r="I32" s="40"/>
    </row>
    <row r="33" spans="1:9" ht="22.5" customHeight="1">
      <c r="A33" s="48" t="s">
        <v>119</v>
      </c>
      <c r="B33" s="49" t="s">
        <v>147</v>
      </c>
      <c r="C33" s="41">
        <f t="shared" si="0"/>
        <v>2.15</v>
      </c>
      <c r="D33" s="41">
        <v>2.15</v>
      </c>
      <c r="E33" s="41"/>
      <c r="F33" s="41"/>
      <c r="G33" s="41"/>
      <c r="H33" s="41"/>
      <c r="I33" s="40"/>
    </row>
    <row r="34" spans="1:9" ht="22.5" customHeight="1">
      <c r="A34" s="61" t="s">
        <v>26</v>
      </c>
      <c r="B34" s="61"/>
      <c r="C34" s="41">
        <f t="shared" si="0"/>
        <v>351.18</v>
      </c>
      <c r="D34" s="41">
        <f>D5+D17+D22+D26+D29</f>
        <v>209.26</v>
      </c>
      <c r="E34" s="41">
        <f>E5+E17+E22+E26+E29</f>
        <v>141.92000000000002</v>
      </c>
      <c r="F34" s="41"/>
      <c r="G34" s="41"/>
      <c r="H34" s="41"/>
      <c r="I34" s="40"/>
    </row>
    <row r="35" ht="14.25">
      <c r="A35" s="17" t="s">
        <v>74</v>
      </c>
    </row>
    <row r="36" spans="1:4" ht="14.25">
      <c r="A36" s="17" t="s">
        <v>20</v>
      </c>
      <c r="D36" s="35">
        <f>D34/21</f>
        <v>9.964761904761904</v>
      </c>
    </row>
    <row r="37" ht="14.25">
      <c r="A37" s="43"/>
    </row>
  </sheetData>
  <sheetProtection/>
  <mergeCells count="2">
    <mergeCell ref="A2:H2"/>
    <mergeCell ref="A34:B34"/>
  </mergeCells>
  <printOptions horizontalCentered="1"/>
  <pageMargins left="0.8661417322834646" right="0.8661417322834646" top="1.141732283464567" bottom="0.5511811023622047" header="0.2755905511811024" footer="0.8267716535433072"/>
  <pageSetup horizontalDpi="600" verticalDpi="600" orientation="landscape" paperSize="9" scale="93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zoomScalePageLayoutView="0" workbookViewId="0" topLeftCell="A1">
      <selection activeCell="D12" sqref="D12"/>
    </sheetView>
  </sheetViews>
  <sheetFormatPr defaultColWidth="9.00390625" defaultRowHeight="14.25"/>
  <cols>
    <col min="1" max="1" width="11.125" style="0" customWidth="1"/>
    <col min="2" max="2" width="35.875" style="0" customWidth="1"/>
    <col min="3" max="6" width="19.625" style="0" customWidth="1"/>
  </cols>
  <sheetData>
    <row r="1" ht="17.25" customHeight="1">
      <c r="A1" t="s">
        <v>88</v>
      </c>
    </row>
    <row r="2" spans="1:6" ht="22.5">
      <c r="A2" s="56" t="s">
        <v>76</v>
      </c>
      <c r="B2" s="56"/>
      <c r="C2" s="56"/>
      <c r="D2" s="56"/>
      <c r="E2" s="56"/>
      <c r="F2" s="56"/>
    </row>
    <row r="3" spans="1:6" ht="14.25">
      <c r="A3" s="7"/>
      <c r="B3" s="7"/>
      <c r="C3" s="7"/>
      <c r="D3" s="7"/>
      <c r="E3" s="7"/>
      <c r="F3" s="5" t="s">
        <v>1</v>
      </c>
    </row>
    <row r="4" spans="1:6" ht="19.5" customHeight="1">
      <c r="A4" s="6" t="s">
        <v>10</v>
      </c>
      <c r="B4" s="6" t="s">
        <v>24</v>
      </c>
      <c r="C4" s="6" t="s">
        <v>5</v>
      </c>
      <c r="D4" s="6" t="s">
        <v>9</v>
      </c>
      <c r="E4" s="6" t="s">
        <v>3</v>
      </c>
      <c r="F4" s="12" t="s">
        <v>4</v>
      </c>
    </row>
    <row r="5" spans="1:6" ht="19.5" customHeight="1">
      <c r="A5" s="24" t="s">
        <v>91</v>
      </c>
      <c r="B5" s="10" t="s">
        <v>120</v>
      </c>
      <c r="C5" s="41">
        <f aca="true" t="shared" si="0" ref="C5:C34">SUM(D5:E5)</f>
        <v>280.74</v>
      </c>
      <c r="D5" s="41">
        <f>D6+D8+D10+D15</f>
        <v>138.82</v>
      </c>
      <c r="E5" s="41">
        <f>E6+E8+E10+E15</f>
        <v>141.92000000000002</v>
      </c>
      <c r="F5" s="11"/>
    </row>
    <row r="6" spans="1:6" ht="19.5" customHeight="1">
      <c r="A6" s="24" t="s">
        <v>92</v>
      </c>
      <c r="B6" s="10" t="s">
        <v>121</v>
      </c>
      <c r="C6" s="41">
        <f t="shared" si="0"/>
        <v>0.5</v>
      </c>
      <c r="D6" s="41">
        <f>D7</f>
        <v>0.5</v>
      </c>
      <c r="E6" s="41">
        <f>E7</f>
        <v>0</v>
      </c>
      <c r="F6" s="11"/>
    </row>
    <row r="7" spans="1:6" ht="19.5" customHeight="1">
      <c r="A7" s="24" t="s">
        <v>93</v>
      </c>
      <c r="B7" s="10" t="s">
        <v>122</v>
      </c>
      <c r="C7" s="41">
        <f t="shared" si="0"/>
        <v>0.5</v>
      </c>
      <c r="D7" s="41">
        <v>0.5</v>
      </c>
      <c r="E7" s="41"/>
      <c r="F7" s="11"/>
    </row>
    <row r="8" spans="1:6" ht="19.5" customHeight="1">
      <c r="A8" s="24" t="s">
        <v>94</v>
      </c>
      <c r="B8" s="10" t="s">
        <v>123</v>
      </c>
      <c r="C8" s="41">
        <f t="shared" si="0"/>
        <v>3.5</v>
      </c>
      <c r="D8" s="41">
        <f>D9</f>
        <v>3.5</v>
      </c>
      <c r="E8" s="41">
        <f>E9</f>
        <v>0</v>
      </c>
      <c r="F8" s="11"/>
    </row>
    <row r="9" spans="1:6" ht="19.5" customHeight="1">
      <c r="A9" s="24" t="s">
        <v>95</v>
      </c>
      <c r="B9" s="10" t="s">
        <v>124</v>
      </c>
      <c r="C9" s="41">
        <f t="shared" si="0"/>
        <v>3.5</v>
      </c>
      <c r="D9" s="41">
        <v>3.5</v>
      </c>
      <c r="E9" s="41"/>
      <c r="F9" s="11"/>
    </row>
    <row r="10" spans="1:6" ht="19.5" customHeight="1">
      <c r="A10" s="24" t="s">
        <v>96</v>
      </c>
      <c r="B10" s="10" t="s">
        <v>125</v>
      </c>
      <c r="C10" s="41">
        <f t="shared" si="0"/>
        <v>265.14</v>
      </c>
      <c r="D10" s="41">
        <f>SUM(D11:D14)</f>
        <v>123.22</v>
      </c>
      <c r="E10" s="41">
        <f>SUM(E11:E14)</f>
        <v>141.92000000000002</v>
      </c>
      <c r="F10" s="11"/>
    </row>
    <row r="11" spans="1:6" ht="19.5" customHeight="1">
      <c r="A11" s="24" t="s">
        <v>97</v>
      </c>
      <c r="B11" s="10" t="s">
        <v>126</v>
      </c>
      <c r="C11" s="41">
        <f t="shared" si="0"/>
        <v>88.86</v>
      </c>
      <c r="D11" s="41">
        <v>88.86</v>
      </c>
      <c r="E11" s="41"/>
      <c r="F11" s="11"/>
    </row>
    <row r="12" spans="1:6" ht="19.5" customHeight="1">
      <c r="A12" s="24" t="s">
        <v>98</v>
      </c>
      <c r="B12" s="10" t="s">
        <v>122</v>
      </c>
      <c r="C12" s="41">
        <f t="shared" si="0"/>
        <v>161.99</v>
      </c>
      <c r="D12" s="41">
        <v>26.07</v>
      </c>
      <c r="E12" s="41">
        <f>161.99-26.07</f>
        <v>135.92000000000002</v>
      </c>
      <c r="F12" s="11"/>
    </row>
    <row r="13" spans="1:6" ht="19.5" customHeight="1">
      <c r="A13" s="24" t="s">
        <v>99</v>
      </c>
      <c r="B13" s="10" t="s">
        <v>127</v>
      </c>
      <c r="C13" s="41">
        <f t="shared" si="0"/>
        <v>8.29</v>
      </c>
      <c r="D13" s="41">
        <v>8.29</v>
      </c>
      <c r="E13" s="41"/>
      <c r="F13" s="11"/>
    </row>
    <row r="14" spans="1:6" ht="19.5" customHeight="1">
      <c r="A14" s="24" t="s">
        <v>100</v>
      </c>
      <c r="B14" s="10" t="s">
        <v>128</v>
      </c>
      <c r="C14" s="41">
        <f t="shared" si="0"/>
        <v>6</v>
      </c>
      <c r="D14" s="41"/>
      <c r="E14" s="41">
        <v>6</v>
      </c>
      <c r="F14" s="11"/>
    </row>
    <row r="15" spans="1:6" ht="19.5" customHeight="1">
      <c r="A15" s="24" t="s">
        <v>101</v>
      </c>
      <c r="B15" s="10" t="s">
        <v>129</v>
      </c>
      <c r="C15" s="41">
        <f t="shared" si="0"/>
        <v>11.6</v>
      </c>
      <c r="D15" s="41">
        <f>D16</f>
        <v>11.6</v>
      </c>
      <c r="E15" s="41">
        <f>E16</f>
        <v>0</v>
      </c>
      <c r="F15" s="11"/>
    </row>
    <row r="16" spans="1:6" ht="19.5" customHeight="1">
      <c r="A16" s="48" t="s">
        <v>102</v>
      </c>
      <c r="B16" s="49" t="s">
        <v>130</v>
      </c>
      <c r="C16" s="41">
        <f t="shared" si="0"/>
        <v>11.6</v>
      </c>
      <c r="D16" s="41">
        <v>11.6</v>
      </c>
      <c r="E16" s="41"/>
      <c r="F16" s="11"/>
    </row>
    <row r="17" spans="1:6" ht="19.5" customHeight="1">
      <c r="A17" s="48" t="s">
        <v>103</v>
      </c>
      <c r="B17" s="49" t="s">
        <v>131</v>
      </c>
      <c r="C17" s="41">
        <f t="shared" si="0"/>
        <v>37.65</v>
      </c>
      <c r="D17" s="41">
        <f>D18+D20</f>
        <v>37.65</v>
      </c>
      <c r="E17" s="41">
        <f>E18+E20</f>
        <v>0</v>
      </c>
      <c r="F17" s="11"/>
    </row>
    <row r="18" spans="1:6" ht="19.5" customHeight="1">
      <c r="A18" s="48" t="s">
        <v>104</v>
      </c>
      <c r="B18" s="49" t="s">
        <v>132</v>
      </c>
      <c r="C18" s="41">
        <f t="shared" si="0"/>
        <v>28.82</v>
      </c>
      <c r="D18" s="41">
        <f>D19</f>
        <v>28.82</v>
      </c>
      <c r="E18" s="41">
        <f>E19</f>
        <v>0</v>
      </c>
      <c r="F18" s="11"/>
    </row>
    <row r="19" spans="1:6" ht="19.5" customHeight="1">
      <c r="A19" s="48" t="s">
        <v>105</v>
      </c>
      <c r="B19" s="49" t="s">
        <v>133</v>
      </c>
      <c r="C19" s="41">
        <f t="shared" si="0"/>
        <v>28.82</v>
      </c>
      <c r="D19" s="41">
        <v>28.82</v>
      </c>
      <c r="E19" s="41"/>
      <c r="F19" s="11"/>
    </row>
    <row r="20" spans="1:6" ht="19.5" customHeight="1">
      <c r="A20" s="48" t="s">
        <v>106</v>
      </c>
      <c r="B20" s="49" t="s">
        <v>134</v>
      </c>
      <c r="C20" s="41">
        <f t="shared" si="0"/>
        <v>8.83</v>
      </c>
      <c r="D20" s="41">
        <f>D21</f>
        <v>8.83</v>
      </c>
      <c r="E20" s="41">
        <f>E21</f>
        <v>0</v>
      </c>
      <c r="F20" s="11"/>
    </row>
    <row r="21" spans="1:6" ht="19.5" customHeight="1">
      <c r="A21" s="48" t="s">
        <v>107</v>
      </c>
      <c r="B21" s="49" t="s">
        <v>135</v>
      </c>
      <c r="C21" s="41">
        <f t="shared" si="0"/>
        <v>8.83</v>
      </c>
      <c r="D21" s="41">
        <v>8.83</v>
      </c>
      <c r="E21" s="41"/>
      <c r="F21" s="11"/>
    </row>
    <row r="22" spans="1:6" ht="19.5" customHeight="1">
      <c r="A22" s="48" t="s">
        <v>108</v>
      </c>
      <c r="B22" s="49" t="s">
        <v>136</v>
      </c>
      <c r="C22" s="41">
        <f t="shared" si="0"/>
        <v>5.65</v>
      </c>
      <c r="D22" s="41">
        <f>D23</f>
        <v>5.65</v>
      </c>
      <c r="E22" s="41">
        <f>E23</f>
        <v>0</v>
      </c>
      <c r="F22" s="11"/>
    </row>
    <row r="23" spans="1:6" ht="19.5" customHeight="1">
      <c r="A23" s="48" t="s">
        <v>109</v>
      </c>
      <c r="B23" s="49" t="s">
        <v>137</v>
      </c>
      <c r="C23" s="41">
        <f t="shared" si="0"/>
        <v>5.65</v>
      </c>
      <c r="D23" s="41">
        <f>SUM(D24:D25)</f>
        <v>5.65</v>
      </c>
      <c r="E23" s="41">
        <f>SUM(E24:E25)</f>
        <v>0</v>
      </c>
      <c r="F23" s="11"/>
    </row>
    <row r="24" spans="1:6" ht="19.5" customHeight="1">
      <c r="A24" s="48" t="s">
        <v>110</v>
      </c>
      <c r="B24" s="49" t="s">
        <v>138</v>
      </c>
      <c r="C24" s="41">
        <f t="shared" si="0"/>
        <v>5.23</v>
      </c>
      <c r="D24" s="41">
        <v>5.23</v>
      </c>
      <c r="E24" s="41"/>
      <c r="F24" s="11"/>
    </row>
    <row r="25" spans="1:6" ht="19.5" customHeight="1">
      <c r="A25" s="48" t="s">
        <v>111</v>
      </c>
      <c r="B25" s="49" t="s">
        <v>139</v>
      </c>
      <c r="C25" s="41">
        <f t="shared" si="0"/>
        <v>0.42</v>
      </c>
      <c r="D25" s="41">
        <v>0.42</v>
      </c>
      <c r="E25" s="41"/>
      <c r="F25" s="11"/>
    </row>
    <row r="26" spans="1:6" ht="19.5" customHeight="1">
      <c r="A26" s="48" t="s">
        <v>112</v>
      </c>
      <c r="B26" s="49" t="s">
        <v>140</v>
      </c>
      <c r="C26" s="41">
        <f t="shared" si="0"/>
        <v>4.2</v>
      </c>
      <c r="D26" s="41">
        <f>D27</f>
        <v>4.2</v>
      </c>
      <c r="E26" s="41">
        <f>E27</f>
        <v>0</v>
      </c>
      <c r="F26" s="11"/>
    </row>
    <row r="27" spans="1:6" ht="19.5" customHeight="1">
      <c r="A27" s="48" t="s">
        <v>113</v>
      </c>
      <c r="B27" s="49" t="s">
        <v>141</v>
      </c>
      <c r="C27" s="41">
        <f t="shared" si="0"/>
        <v>4.2</v>
      </c>
      <c r="D27" s="41">
        <f>D28</f>
        <v>4.2</v>
      </c>
      <c r="E27" s="41">
        <f>E28</f>
        <v>0</v>
      </c>
      <c r="F27" s="11"/>
    </row>
    <row r="28" spans="1:6" ht="19.5" customHeight="1">
      <c r="A28" s="48" t="s">
        <v>114</v>
      </c>
      <c r="B28" s="49" t="s">
        <v>142</v>
      </c>
      <c r="C28" s="41">
        <f t="shared" si="0"/>
        <v>4.2</v>
      </c>
      <c r="D28" s="41">
        <v>4.2</v>
      </c>
      <c r="E28" s="41"/>
      <c r="F28" s="11"/>
    </row>
    <row r="29" spans="1:6" ht="19.5" customHeight="1">
      <c r="A29" s="48" t="s">
        <v>115</v>
      </c>
      <c r="B29" s="49" t="s">
        <v>143</v>
      </c>
      <c r="C29" s="41">
        <f t="shared" si="0"/>
        <v>16.64</v>
      </c>
      <c r="D29" s="41">
        <f>D30</f>
        <v>16.64</v>
      </c>
      <c r="E29" s="41">
        <f>E30</f>
        <v>0</v>
      </c>
      <c r="F29" s="11"/>
    </row>
    <row r="30" spans="1:6" ht="19.5" customHeight="1">
      <c r="A30" s="48" t="s">
        <v>116</v>
      </c>
      <c r="B30" s="49" t="s">
        <v>144</v>
      </c>
      <c r="C30" s="41">
        <f t="shared" si="0"/>
        <v>16.64</v>
      </c>
      <c r="D30" s="41">
        <f>SUM(D31:D33)</f>
        <v>16.64</v>
      </c>
      <c r="E30" s="41">
        <f>SUM(E31:E33)</f>
        <v>0</v>
      </c>
      <c r="F30" s="11"/>
    </row>
    <row r="31" spans="1:6" ht="19.5" customHeight="1">
      <c r="A31" s="48" t="s">
        <v>117</v>
      </c>
      <c r="B31" s="49" t="s">
        <v>145</v>
      </c>
      <c r="C31" s="41">
        <f t="shared" si="0"/>
        <v>9.66</v>
      </c>
      <c r="D31" s="41">
        <v>9.66</v>
      </c>
      <c r="E31" s="41"/>
      <c r="F31" s="11"/>
    </row>
    <row r="32" spans="1:6" ht="19.5" customHeight="1">
      <c r="A32" s="48" t="s">
        <v>118</v>
      </c>
      <c r="B32" s="49" t="s">
        <v>146</v>
      </c>
      <c r="C32" s="41">
        <f t="shared" si="0"/>
        <v>4.83</v>
      </c>
      <c r="D32" s="41">
        <v>4.83</v>
      </c>
      <c r="E32" s="41"/>
      <c r="F32" s="11"/>
    </row>
    <row r="33" spans="1:6" ht="19.5" customHeight="1">
      <c r="A33" s="48" t="s">
        <v>119</v>
      </c>
      <c r="B33" s="49" t="s">
        <v>147</v>
      </c>
      <c r="C33" s="41">
        <f t="shared" si="0"/>
        <v>2.15</v>
      </c>
      <c r="D33" s="41">
        <v>2.15</v>
      </c>
      <c r="E33" s="41"/>
      <c r="F33" s="11"/>
    </row>
    <row r="34" spans="1:6" ht="19.5" customHeight="1">
      <c r="A34" s="64" t="s">
        <v>5</v>
      </c>
      <c r="B34" s="65"/>
      <c r="C34" s="41">
        <f t="shared" si="0"/>
        <v>344.88</v>
      </c>
      <c r="D34" s="41">
        <f>D5+D17+D22+D26+D29</f>
        <v>202.95999999999998</v>
      </c>
      <c r="E34" s="41">
        <f>E5+E17+E22+E26+E29</f>
        <v>141.92000000000002</v>
      </c>
      <c r="F34" s="11"/>
    </row>
    <row r="35" spans="1:6" ht="15.75" customHeight="1">
      <c r="A35" s="63" t="s">
        <v>77</v>
      </c>
      <c r="B35" s="63"/>
      <c r="C35" s="63"/>
      <c r="D35" s="63"/>
      <c r="E35" s="63"/>
      <c r="F35" s="63"/>
    </row>
    <row r="36" spans="1:6" ht="15.75" customHeight="1">
      <c r="A36" s="66" t="s">
        <v>20</v>
      </c>
      <c r="B36" s="66"/>
      <c r="C36" s="66"/>
      <c r="D36" s="66"/>
      <c r="E36" s="66"/>
      <c r="F36" s="18"/>
    </row>
    <row r="37" spans="1:6" ht="14.25">
      <c r="A37" s="62" t="s">
        <v>19</v>
      </c>
      <c r="B37" s="62"/>
      <c r="C37" s="62"/>
      <c r="D37" s="62"/>
      <c r="E37" s="62"/>
      <c r="F37" s="15"/>
    </row>
  </sheetData>
  <sheetProtection/>
  <mergeCells count="5">
    <mergeCell ref="A37:E37"/>
    <mergeCell ref="A2:F2"/>
    <mergeCell ref="A35:F35"/>
    <mergeCell ref="A34:B34"/>
    <mergeCell ref="A36:E36"/>
  </mergeCells>
  <printOptions horizontalCentered="1"/>
  <pageMargins left="0.8661417322834646" right="0.8661417322834646" top="1.141732283464567" bottom="0.5511811023622047" header="0.2755905511811024" footer="0.8267716535433072"/>
  <pageSetup horizontalDpi="600" verticalDpi="600" orientation="landscape" paperSize="9" scale="93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5.625" style="0" customWidth="1"/>
    <col min="2" max="2" width="7.75390625" style="0" customWidth="1"/>
    <col min="3" max="3" width="25.50390625" style="0" bestFit="1" customWidth="1"/>
    <col min="4" max="4" width="16.25390625" style="0" customWidth="1"/>
    <col min="5" max="5" width="15.125" style="0" customWidth="1"/>
    <col min="6" max="8" width="11.875" style="0" customWidth="1"/>
    <col min="9" max="9" width="16.25390625" style="0" customWidth="1"/>
  </cols>
  <sheetData>
    <row r="1" ht="14.25">
      <c r="A1" t="s">
        <v>89</v>
      </c>
    </row>
    <row r="2" spans="1:9" ht="22.5">
      <c r="A2" s="68" t="s">
        <v>78</v>
      </c>
      <c r="B2" s="69"/>
      <c r="C2" s="69"/>
      <c r="D2" s="69"/>
      <c r="E2" s="69"/>
      <c r="F2" s="69"/>
      <c r="G2" s="69"/>
      <c r="H2" s="69"/>
      <c r="I2" s="69"/>
    </row>
    <row r="3" spans="1:9" ht="18.75" customHeight="1">
      <c r="A3" s="4"/>
      <c r="B3" s="1"/>
      <c r="C3" s="2"/>
      <c r="I3" s="3" t="s">
        <v>0</v>
      </c>
    </row>
    <row r="4" spans="1:9" ht="22.5" customHeight="1">
      <c r="A4" s="74" t="s">
        <v>10</v>
      </c>
      <c r="B4" s="74"/>
      <c r="C4" s="74" t="s">
        <v>21</v>
      </c>
      <c r="D4" s="70" t="s">
        <v>25</v>
      </c>
      <c r="E4" s="70" t="s">
        <v>82</v>
      </c>
      <c r="F4" s="70" t="s">
        <v>81</v>
      </c>
      <c r="G4" s="70"/>
      <c r="H4" s="70"/>
      <c r="I4" s="70" t="s">
        <v>8</v>
      </c>
    </row>
    <row r="5" spans="1:9" ht="8.25" customHeight="1">
      <c r="A5" s="74"/>
      <c r="B5" s="74"/>
      <c r="C5" s="74"/>
      <c r="D5" s="70"/>
      <c r="E5" s="70"/>
      <c r="F5" s="70" t="s">
        <v>22</v>
      </c>
      <c r="G5" s="70" t="s">
        <v>23</v>
      </c>
      <c r="H5" s="70" t="s">
        <v>3</v>
      </c>
      <c r="I5" s="70"/>
    </row>
    <row r="6" spans="1:9" ht="8.25" customHeight="1">
      <c r="A6" s="74"/>
      <c r="B6" s="74"/>
      <c r="C6" s="74"/>
      <c r="D6" s="70"/>
      <c r="E6" s="70"/>
      <c r="F6" s="70"/>
      <c r="G6" s="70"/>
      <c r="H6" s="70"/>
      <c r="I6" s="70"/>
    </row>
    <row r="7" spans="1:9" ht="8.25" customHeight="1">
      <c r="A7" s="74"/>
      <c r="B7" s="74"/>
      <c r="C7" s="74"/>
      <c r="D7" s="70"/>
      <c r="E7" s="70"/>
      <c r="F7" s="70"/>
      <c r="G7" s="70"/>
      <c r="H7" s="70"/>
      <c r="I7" s="70"/>
    </row>
    <row r="8" spans="1:9" ht="20.25" customHeight="1">
      <c r="A8" s="75"/>
      <c r="B8" s="75"/>
      <c r="C8" s="44"/>
      <c r="D8" s="19"/>
      <c r="E8" s="19"/>
      <c r="F8" s="19"/>
      <c r="G8" s="19"/>
      <c r="H8" s="19"/>
      <c r="I8" s="19"/>
    </row>
    <row r="9" spans="1:9" ht="20.25" customHeight="1">
      <c r="A9" s="75"/>
      <c r="B9" s="75"/>
      <c r="C9" s="44"/>
      <c r="D9" s="21"/>
      <c r="E9" s="21"/>
      <c r="F9" s="21"/>
      <c r="G9" s="22"/>
      <c r="H9" s="22"/>
      <c r="I9" s="21"/>
    </row>
    <row r="10" spans="1:9" ht="20.25" customHeight="1">
      <c r="A10" s="75"/>
      <c r="B10" s="75"/>
      <c r="C10" s="44"/>
      <c r="D10" s="21"/>
      <c r="E10" s="21"/>
      <c r="F10" s="21"/>
      <c r="G10" s="21"/>
      <c r="H10" s="21"/>
      <c r="I10" s="21"/>
    </row>
    <row r="11" spans="1:9" ht="20.25" customHeight="1">
      <c r="A11" s="72"/>
      <c r="B11" s="73"/>
      <c r="C11" s="44"/>
      <c r="D11" s="21"/>
      <c r="E11" s="21"/>
      <c r="F11" s="21"/>
      <c r="G11" s="21"/>
      <c r="H11" s="21"/>
      <c r="I11" s="21"/>
    </row>
    <row r="12" spans="1:9" ht="20.25" customHeight="1">
      <c r="A12" s="72"/>
      <c r="B12" s="73"/>
      <c r="C12" s="44"/>
      <c r="D12" s="21"/>
      <c r="E12" s="21"/>
      <c r="F12" s="21"/>
      <c r="G12" s="21"/>
      <c r="H12" s="21"/>
      <c r="I12" s="21"/>
    </row>
    <row r="13" spans="1:9" ht="20.25" customHeight="1">
      <c r="A13" s="67"/>
      <c r="B13" s="67"/>
      <c r="C13" s="20"/>
      <c r="D13" s="21"/>
      <c r="E13" s="21"/>
      <c r="F13" s="21"/>
      <c r="G13" s="21"/>
      <c r="H13" s="21"/>
      <c r="I13" s="21"/>
    </row>
    <row r="14" spans="1:9" ht="20.25" customHeight="1">
      <c r="A14" s="67"/>
      <c r="B14" s="67"/>
      <c r="C14" s="23"/>
      <c r="D14" s="21"/>
      <c r="E14" s="21"/>
      <c r="F14" s="21"/>
      <c r="G14" s="21"/>
      <c r="H14" s="21"/>
      <c r="I14" s="21"/>
    </row>
    <row r="15" spans="1:9" ht="20.25" customHeight="1">
      <c r="A15" s="67"/>
      <c r="B15" s="67"/>
      <c r="C15" s="23"/>
      <c r="D15" s="21"/>
      <c r="E15" s="21"/>
      <c r="F15" s="21"/>
      <c r="G15" s="21"/>
      <c r="H15" s="21"/>
      <c r="I15" s="21"/>
    </row>
    <row r="16" spans="1:9" ht="20.25" customHeight="1">
      <c r="A16" s="67" t="s">
        <v>5</v>
      </c>
      <c r="B16" s="67"/>
      <c r="C16" s="67"/>
      <c r="D16" s="21"/>
      <c r="E16" s="21"/>
      <c r="F16" s="21"/>
      <c r="G16" s="21"/>
      <c r="H16" s="21"/>
      <c r="I16" s="21"/>
    </row>
    <row r="17" spans="1:7" ht="14.25">
      <c r="A17" s="71" t="s">
        <v>79</v>
      </c>
      <c r="B17" s="71"/>
      <c r="C17" s="71"/>
      <c r="D17" s="71"/>
      <c r="E17" s="71"/>
      <c r="F17" s="71"/>
      <c r="G17" s="71"/>
    </row>
    <row r="18" spans="1:7" ht="14.25">
      <c r="A18" s="17" t="s">
        <v>69</v>
      </c>
      <c r="B18" s="17"/>
      <c r="C18" s="17"/>
      <c r="D18" s="17"/>
      <c r="E18" s="17"/>
      <c r="F18" s="17"/>
      <c r="G18" s="17"/>
    </row>
  </sheetData>
  <sheetProtection/>
  <mergeCells count="20">
    <mergeCell ref="A17:G17"/>
    <mergeCell ref="A11:B11"/>
    <mergeCell ref="A12:B12"/>
    <mergeCell ref="A4:B7"/>
    <mergeCell ref="C4:C7"/>
    <mergeCell ref="D4:D7"/>
    <mergeCell ref="A8:B8"/>
    <mergeCell ref="A9:B9"/>
    <mergeCell ref="A10:B10"/>
    <mergeCell ref="A13:B13"/>
    <mergeCell ref="A14:B14"/>
    <mergeCell ref="A15:B15"/>
    <mergeCell ref="A16:C16"/>
    <mergeCell ref="A2:I2"/>
    <mergeCell ref="E4:E7"/>
    <mergeCell ref="F4:H4"/>
    <mergeCell ref="I4:I7"/>
    <mergeCell ref="F5:F7"/>
    <mergeCell ref="G5:G7"/>
    <mergeCell ref="H5:H7"/>
  </mergeCells>
  <printOptions horizontalCentered="1"/>
  <pageMargins left="0.8661417322834646" right="0.8661417322834646" top="1.141732283464567" bottom="0.5511811023622047" header="0.2755905511811024" footer="0.8267716535433072"/>
  <pageSetup horizontalDpi="600" verticalDpi="600" orientation="landscape" paperSize="9" scale="9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41.50390625" style="0" customWidth="1"/>
    <col min="2" max="2" width="43.75390625" style="0" customWidth="1"/>
  </cols>
  <sheetData>
    <row r="1" ht="17.25" customHeight="1">
      <c r="A1" t="s">
        <v>90</v>
      </c>
    </row>
    <row r="2" spans="1:2" ht="22.5">
      <c r="A2" s="76" t="s">
        <v>80</v>
      </c>
      <c r="B2" s="76"/>
    </row>
    <row r="3" ht="24" customHeight="1">
      <c r="B3" s="5" t="s">
        <v>1</v>
      </c>
    </row>
    <row r="4" spans="1:2" ht="45" customHeight="1">
      <c r="A4" s="6" t="s">
        <v>16</v>
      </c>
      <c r="B4" s="14" t="s">
        <v>6</v>
      </c>
    </row>
    <row r="5" spans="1:2" ht="34.5" customHeight="1">
      <c r="A5" s="14" t="s">
        <v>5</v>
      </c>
      <c r="B5" s="14">
        <f>B7+B8</f>
        <v>4.9</v>
      </c>
    </row>
    <row r="6" spans="1:2" ht="34.5" customHeight="1">
      <c r="A6" s="8" t="s">
        <v>13</v>
      </c>
      <c r="B6" s="46"/>
    </row>
    <row r="7" spans="1:2" ht="34.5" customHeight="1">
      <c r="A7" s="8" t="s">
        <v>14</v>
      </c>
      <c r="B7" s="55">
        <v>4.9</v>
      </c>
    </row>
    <row r="8" spans="1:2" ht="34.5" customHeight="1">
      <c r="A8" s="8" t="s">
        <v>15</v>
      </c>
      <c r="B8" s="55">
        <f>SUM(B9:B10)</f>
        <v>0</v>
      </c>
    </row>
    <row r="9" spans="1:2" ht="34.5" customHeight="1">
      <c r="A9" s="16" t="s">
        <v>17</v>
      </c>
      <c r="B9" s="49"/>
    </row>
    <row r="10" spans="1:2" ht="34.5" customHeight="1">
      <c r="A10" s="16" t="s">
        <v>18</v>
      </c>
      <c r="B10" s="49"/>
    </row>
    <row r="11" ht="24" customHeight="1">
      <c r="A11" s="47"/>
    </row>
  </sheetData>
  <sheetProtection/>
  <mergeCells count="1">
    <mergeCell ref="A2:B2"/>
  </mergeCells>
  <printOptions horizontalCentered="1"/>
  <pageMargins left="0.8661417322834646" right="0.8661417322834646" top="1.141732283464567" bottom="0.5511811023622047" header="0.2755905511811024" footer="0.8267716535433072"/>
  <pageSetup horizontalDpi="600" verticalDpi="600" orientation="landscape" paperSize="9" scale="93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2014-06-16T01:01:46Z</cp:lastPrinted>
  <dcterms:created xsi:type="dcterms:W3CDTF">1996-12-17T01:32:42Z</dcterms:created>
  <dcterms:modified xsi:type="dcterms:W3CDTF">2014-07-15T01:16:13Z</dcterms:modified>
  <cp:category/>
  <cp:version/>
  <cp:contentType/>
  <cp:contentStatus/>
</cp:coreProperties>
</file>